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19425" windowHeight="103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3" i="1" l="1"/>
  <c r="H143" i="1"/>
  <c r="G70" i="1" l="1"/>
  <c r="G109" i="1" l="1"/>
  <c r="H109" i="1"/>
  <c r="G110" i="1"/>
  <c r="H110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9" i="1"/>
  <c r="H139" i="1"/>
  <c r="G140" i="1"/>
  <c r="H140" i="1"/>
  <c r="G141" i="1"/>
  <c r="H141" i="1"/>
  <c r="G142" i="1"/>
  <c r="H142" i="1"/>
  <c r="G107" i="1" l="1"/>
  <c r="H107" i="1"/>
  <c r="G103" i="1"/>
  <c r="H103" i="1"/>
  <c r="G101" i="1"/>
  <c r="H101" i="1"/>
  <c r="G91" i="1"/>
  <c r="H91" i="1"/>
  <c r="G43" i="1"/>
  <c r="H43" i="1"/>
  <c r="G108" i="1" l="1"/>
  <c r="H108" i="1"/>
  <c r="H32" i="1" l="1"/>
  <c r="H106" i="1"/>
  <c r="G32" i="1"/>
  <c r="G106" i="1"/>
  <c r="G81" i="1" l="1"/>
  <c r="G69" i="1"/>
  <c r="G83" i="1"/>
  <c r="G84" i="1"/>
  <c r="G85" i="1"/>
  <c r="G87" i="1"/>
  <c r="G88" i="1"/>
  <c r="G100" i="1"/>
  <c r="G104" i="1"/>
  <c r="G80" i="1"/>
  <c r="H63" i="1"/>
  <c r="H51" i="1"/>
  <c r="H65" i="1"/>
  <c r="G62" i="1"/>
  <c r="G46" i="1"/>
  <c r="G47" i="1"/>
  <c r="G49" i="1"/>
  <c r="G63" i="1"/>
  <c r="G66" i="1"/>
  <c r="G51" i="1"/>
  <c r="G64" i="1"/>
  <c r="G65" i="1"/>
  <c r="G67" i="1"/>
  <c r="G68" i="1"/>
  <c r="G71" i="1"/>
  <c r="G72" i="1"/>
  <c r="G79" i="1"/>
  <c r="G55" i="1"/>
  <c r="H35" i="1"/>
  <c r="H44" i="1"/>
  <c r="G30" i="1"/>
  <c r="G35" i="1"/>
  <c r="G44" i="1"/>
  <c r="G52" i="1"/>
  <c r="G53" i="1"/>
  <c r="G54" i="1"/>
  <c r="G82" i="1"/>
  <c r="G90" i="1"/>
  <c r="G99" i="1"/>
  <c r="G105" i="1"/>
  <c r="G89" i="1"/>
  <c r="G29" i="1" l="1"/>
  <c r="G36" i="1"/>
  <c r="G26" i="1"/>
  <c r="G27" i="1"/>
  <c r="G28" i="1"/>
  <c r="G33" i="1"/>
  <c r="G34" i="1"/>
  <c r="G45" i="1"/>
  <c r="G86" i="1"/>
  <c r="G102" i="1"/>
  <c r="H45" i="1"/>
  <c r="G25" i="1"/>
  <c r="G11" i="1"/>
  <c r="G12" i="1"/>
  <c r="G50" i="1"/>
  <c r="G144" i="1" s="1"/>
  <c r="G48" i="1"/>
  <c r="G13" i="1"/>
  <c r="G14" i="1"/>
  <c r="G15" i="1"/>
  <c r="G16" i="1"/>
  <c r="G17" i="1"/>
  <c r="G18" i="1"/>
  <c r="G31" i="1"/>
  <c r="G10" i="1"/>
  <c r="G8" i="1"/>
  <c r="G9" i="1"/>
  <c r="H8" i="1"/>
  <c r="H9" i="1"/>
  <c r="H31" i="1"/>
  <c r="H15" i="1"/>
  <c r="G7" i="1"/>
  <c r="D62" i="1" l="1"/>
  <c r="H62" i="1" s="1"/>
  <c r="D55" i="1"/>
  <c r="H55" i="1" s="1"/>
  <c r="D104" i="1" l="1"/>
  <c r="D70" i="1"/>
  <c r="H70" i="1" s="1"/>
  <c r="D100" i="1"/>
  <c r="H100" i="1" s="1"/>
  <c r="D79" i="1"/>
  <c r="H79" i="1" s="1"/>
  <c r="D72" i="1"/>
  <c r="H72" i="1" s="1"/>
  <c r="D71" i="1"/>
  <c r="H71" i="1" s="1"/>
  <c r="D68" i="1"/>
  <c r="H68" i="1" s="1"/>
  <c r="D67" i="1"/>
  <c r="H67" i="1" s="1"/>
  <c r="D64" i="1"/>
  <c r="H64" i="1" s="1"/>
  <c r="D66" i="1"/>
  <c r="H66" i="1" s="1"/>
  <c r="D49" i="1"/>
  <c r="H49" i="1" s="1"/>
  <c r="D47" i="1"/>
  <c r="H47" i="1" s="1"/>
  <c r="D89" i="1"/>
  <c r="H89" i="1" s="1"/>
  <c r="D105" i="1"/>
  <c r="D99" i="1"/>
  <c r="H99" i="1" s="1"/>
  <c r="D90" i="1"/>
  <c r="H90" i="1" s="1"/>
  <c r="D82" i="1"/>
  <c r="H82" i="1" s="1"/>
  <c r="D54" i="1"/>
  <c r="H54" i="1" s="1"/>
  <c r="D53" i="1"/>
  <c r="H53" i="1" s="1"/>
  <c r="D52" i="1"/>
  <c r="H52" i="1" s="1"/>
  <c r="D102" i="1"/>
  <c r="H102" i="1" s="1"/>
  <c r="D86" i="1"/>
  <c r="H86" i="1" s="1"/>
  <c r="D36" i="1"/>
  <c r="H36" i="1" s="1"/>
  <c r="D17" i="1"/>
  <c r="H17" i="1" s="1"/>
  <c r="D16" i="1"/>
  <c r="H16" i="1" s="1"/>
  <c r="D14" i="1"/>
  <c r="H14" i="1" s="1"/>
  <c r="D10" i="1"/>
  <c r="H10" i="1" s="1"/>
  <c r="H105" i="1" l="1"/>
  <c r="H104" i="1"/>
  <c r="D34" i="1"/>
  <c r="H34" i="1" s="1"/>
  <c r="D33" i="1"/>
  <c r="H33" i="1" s="1"/>
  <c r="D29" i="1"/>
  <c r="H29" i="1" s="1"/>
  <c r="D28" i="1" l="1"/>
  <c r="H28" i="1" s="1"/>
  <c r="D81" i="1" l="1"/>
  <c r="H81" i="1" s="1"/>
  <c r="D69" i="1"/>
  <c r="H69" i="1" s="1"/>
  <c r="D83" i="1"/>
  <c r="H83" i="1" s="1"/>
  <c r="D84" i="1"/>
  <c r="H84" i="1" s="1"/>
  <c r="D85" i="1"/>
  <c r="H85" i="1" s="1"/>
  <c r="D87" i="1"/>
  <c r="H87" i="1" s="1"/>
  <c r="D88" i="1"/>
  <c r="D80" i="1"/>
  <c r="H80" i="1" s="1"/>
  <c r="D46" i="1"/>
  <c r="H46" i="1" s="1"/>
  <c r="D25" i="1"/>
  <c r="H25" i="1" s="1"/>
  <c r="D26" i="1"/>
  <c r="H26" i="1" s="1"/>
  <c r="D27" i="1"/>
  <c r="H27" i="1" s="1"/>
  <c r="D30" i="1"/>
  <c r="H30" i="1" s="1"/>
  <c r="D18" i="1"/>
  <c r="H18" i="1" s="1"/>
  <c r="D11" i="1"/>
  <c r="H11" i="1" s="1"/>
  <c r="D12" i="1"/>
  <c r="H12" i="1" s="1"/>
  <c r="D50" i="1"/>
  <c r="H50" i="1" s="1"/>
  <c r="D48" i="1"/>
  <c r="H48" i="1" s="1"/>
  <c r="D13" i="1"/>
  <c r="H13" i="1" s="1"/>
  <c r="D7" i="1"/>
  <c r="H7" i="1" s="1"/>
  <c r="H88" i="1" l="1"/>
</calcChain>
</file>

<file path=xl/sharedStrings.xml><?xml version="1.0" encoding="utf-8"?>
<sst xmlns="http://schemas.openxmlformats.org/spreadsheetml/2006/main" count="198" uniqueCount="114">
  <si>
    <t>ANNEXURE TO STATEMENT NO. 15 – Contd.</t>
  </si>
  <si>
    <t>Indira Gandhi National Old Age Pension Scheme</t>
  </si>
  <si>
    <t>Indira Gandhi National Widow Pension Scheme</t>
  </si>
  <si>
    <t>Swachh Bharat Abhiyan</t>
  </si>
  <si>
    <t>Pradhan Mantri Awas Yojana (PMAY)</t>
  </si>
  <si>
    <t>Irrigation Census</t>
  </si>
  <si>
    <t>Pradhan Mantri krishi Sinchayi Yojana (PMKSY)</t>
  </si>
  <si>
    <t>Elephant Project</t>
  </si>
  <si>
    <t>Modernisation of Police Force</t>
  </si>
  <si>
    <t>National Family Benefit Scheme</t>
  </si>
  <si>
    <t>Indira Gandhi National Disability Pension Scheme</t>
  </si>
  <si>
    <t>Grand Total</t>
  </si>
  <si>
    <t>Skill Acquisition of Knowledge Awarness for Livelihood</t>
  </si>
  <si>
    <t>Skill Strengthening for Industrial value Enhencement</t>
  </si>
  <si>
    <t>Pradhan Matri Gramin Sarak Yajona (PMGSY)</t>
  </si>
  <si>
    <t>Support to Tribal Research Institute</t>
  </si>
  <si>
    <t>National Rural Employment Guarantee Scheme (NREGS)</t>
  </si>
  <si>
    <t>National Rural Livelihood Mission (NRLM)</t>
  </si>
  <si>
    <t>Rashtriya Krishi Vikash Yojana (RKVY)</t>
  </si>
  <si>
    <t>Intensification of Forest Management</t>
  </si>
  <si>
    <t>Pradhan Mantri Matsya Sampada Yojana (PMMSY)</t>
  </si>
  <si>
    <t>Shaksham Anganwadi Poshan 2.0 (ICDS)</t>
  </si>
  <si>
    <t>Samagra Shiksha</t>
  </si>
  <si>
    <t>Atal Vayo Abhyuday Yojana</t>
  </si>
  <si>
    <t>Integrated Development of Wildlife Habitats</t>
  </si>
  <si>
    <t>Pradhan Mantri Anusuchit jaati Abhyuday Yojana</t>
  </si>
  <si>
    <t>National Action Plan for Drug Demand Reduction</t>
  </si>
  <si>
    <t>Pradhan Mantri AwasYojana (PMAY)</t>
  </si>
  <si>
    <t>Smart City Mission</t>
  </si>
  <si>
    <t>Mission Vatsalya (ICPS)</t>
  </si>
  <si>
    <t>Sambhal ( BBBP One- Stop Centre)</t>
  </si>
  <si>
    <t>Pradhan Mantri Poshan Shakti Nirman</t>
  </si>
  <si>
    <t>New India Literacy Program</t>
  </si>
  <si>
    <t>National Mission for Safety of Women (Nirbhaya)</t>
  </si>
  <si>
    <t>Digitalization of Primary Agriculture Cooperative</t>
  </si>
  <si>
    <t>Administrative cost to State/ Union Territories</t>
  </si>
  <si>
    <t>Flexible Pool for RCH and Health System Strengthening</t>
  </si>
  <si>
    <t>Swachh Bharat Mission</t>
  </si>
  <si>
    <t>Conservation of Acquatic Ecosystem</t>
  </si>
  <si>
    <t>National Afforestation Programme</t>
  </si>
  <si>
    <t>Pradhan Mantri Ayushman Bharat Health Infrastructure Scheme</t>
  </si>
  <si>
    <t>National Ayush Mission</t>
  </si>
  <si>
    <t>Infrastructure Maintenance on Medical Public Health and Family Welfare</t>
  </si>
  <si>
    <t>Strengthening of State Drug Regulatory System</t>
  </si>
  <si>
    <t>New Nursing College</t>
  </si>
  <si>
    <t>Livestock Health &amp; Disease Control</t>
  </si>
  <si>
    <t>National Livestock Mission</t>
  </si>
  <si>
    <t>Prime Minister Formalisation of Micro Food Processing Industry</t>
  </si>
  <si>
    <t>NeVA</t>
  </si>
  <si>
    <t>National River Conservation Plan-Other Basins</t>
  </si>
  <si>
    <t>Food Management &amp; Border Area Programme (FMBAP)</t>
  </si>
  <si>
    <t>Development of Infrastructural Facilities for Judiciary</t>
  </si>
  <si>
    <t>Strengthening of Cooperatives through IT Intervention</t>
  </si>
  <si>
    <t>Assistance to State Agencies for Intra State Movement</t>
  </si>
  <si>
    <t>Scheme for Modernisation &amp; Reforms through Technology</t>
  </si>
  <si>
    <t>Border Area Development Plan (BADP)</t>
  </si>
  <si>
    <t>Krishionnati Yojana</t>
  </si>
  <si>
    <t>Prime Minister School for Rising India (PM Shri)</t>
  </si>
  <si>
    <t>Rashtriya Gram Swaraj Abhiyan (RGSA)</t>
  </si>
  <si>
    <t>Strengthening of Infrastructure for Institutional Training</t>
  </si>
  <si>
    <t>ACA for Externally Aided Project</t>
  </si>
  <si>
    <t>Central Road and Infrastructure Fund</t>
  </si>
  <si>
    <t>Live Stock Census and integrated Sample Survey</t>
  </si>
  <si>
    <t>Scheme for which grants are released by Government of India</t>
  </si>
  <si>
    <t>Amount released for all the Scheme as per PFMS portal (includes assistance for Capital Expenditure also)</t>
  </si>
  <si>
    <t>Amounts booked under "MH 1601" (Sub major head 06 ) as per RBI CM/Sanction Order (includes assistance for Capital Expenditure also)</t>
  </si>
  <si>
    <t>Expenditure incurred on these schemes (includes capital expenditure also)</t>
  </si>
  <si>
    <t>Central Share</t>
  </si>
  <si>
    <t>State Share</t>
  </si>
  <si>
    <t xml:space="preserve">Total </t>
  </si>
  <si>
    <t>(5-4)</t>
  </si>
  <si>
    <t>Information Regarding Releases of funds by Central and State Government regarding Centrally Sposored Schemes</t>
  </si>
  <si>
    <t xml:space="preserve">Post Matric Scholarship to SC &amp; ST Students </t>
  </si>
  <si>
    <t>Samarthya (Shakti Sadan Swadhar Ujjwala)</t>
  </si>
  <si>
    <t>Deen Dayal Antyodaya Yojana (NULM)</t>
  </si>
  <si>
    <t>Security Related Expenditure - Reimbursed to Government of Nagaland</t>
  </si>
  <si>
    <t>National Road Permit Scheme</t>
  </si>
  <si>
    <t>Police Verification Report</t>
  </si>
  <si>
    <t>E-Stamp Duty</t>
  </si>
  <si>
    <t>Proviso to Article 275(1) of the Constitution</t>
  </si>
  <si>
    <r>
      <t>Scheme No. As per Budget</t>
    </r>
    <r>
      <rPr>
        <b/>
        <vertAlign val="superscript"/>
        <sz val="12"/>
        <color theme="1"/>
        <rFont val="Times New Roman"/>
        <family val="1"/>
      </rPr>
      <t>1</t>
    </r>
  </si>
  <si>
    <t>Urban Rejuvenation Mission (AMRUT)</t>
  </si>
  <si>
    <t>Strengthening of SDMA &amp; DDMA</t>
  </si>
  <si>
    <t>Special Central Assistance to Tribal Sub Plan</t>
  </si>
  <si>
    <t>Agriculture Production Cell</t>
  </si>
  <si>
    <t>Nagaland Bamboo Development Agency</t>
  </si>
  <si>
    <t>Financial Assitance for appointment of Language Teachers</t>
  </si>
  <si>
    <t>Drug Abuse Prevention Programme</t>
  </si>
  <si>
    <t>Integrated Co-Operative Development</t>
  </si>
  <si>
    <t>Farm Mechanisation</t>
  </si>
  <si>
    <t>National Food Security Mission</t>
  </si>
  <si>
    <t>National Project on Agro-Forestry</t>
  </si>
  <si>
    <t>National Mission of Agriculture Extension and Technology</t>
  </si>
  <si>
    <t>Edible Oil - Oil Seed</t>
  </si>
  <si>
    <t>Edible Oil - Oil Palm</t>
  </si>
  <si>
    <t>Rainfed Area Development Program</t>
  </si>
  <si>
    <t>Paramparagat Krishi Vikas Yojana</t>
  </si>
  <si>
    <t>National Mission for Sustainable Agriculture</t>
  </si>
  <si>
    <t>Pradhan Mantri Krishi Sinchayi Yojana - Har Khet Ko Pani</t>
  </si>
  <si>
    <t>Major District Road</t>
  </si>
  <si>
    <t>Bridges</t>
  </si>
  <si>
    <t>National Horticulture Mission</t>
  </si>
  <si>
    <t>Pradhan Mantri krishi Sinchayi Yojana (PMKSY) - Watershed Development</t>
  </si>
  <si>
    <t>(-)19,277.11</t>
  </si>
  <si>
    <t>340106.71 (a)</t>
  </si>
  <si>
    <t>291748.12 (a)</t>
  </si>
  <si>
    <t>(a) Difference under reconciliation</t>
  </si>
  <si>
    <t>Nutritional Support to Primary Education</t>
  </si>
  <si>
    <t>271213.02*</t>
  </si>
  <si>
    <t>117110.57#</t>
  </si>
  <si>
    <r>
      <t xml:space="preserve">* Includes : i) Revenue : </t>
    </r>
    <r>
      <rPr>
        <sz val="12"/>
        <rFont val="Calibri"/>
        <family val="2"/>
      </rPr>
      <t>₹</t>
    </r>
    <r>
      <rPr>
        <sz val="12"/>
        <rFont val="Times New Roman"/>
        <family val="1"/>
      </rPr>
      <t xml:space="preserve"> 2,05,527.67 lakh       ii) Capital : </t>
    </r>
    <r>
      <rPr>
        <sz val="12"/>
        <rFont val="Calibri"/>
        <family val="2"/>
      </rPr>
      <t>₹</t>
    </r>
    <r>
      <rPr>
        <sz val="12"/>
        <rFont val="Times New Roman"/>
        <family val="1"/>
      </rPr>
      <t>65,685.35 lakh</t>
    </r>
  </si>
  <si>
    <r>
      <t xml:space="preserve"># Includes : i) Revenue : </t>
    </r>
    <r>
      <rPr>
        <sz val="12"/>
        <rFont val="Calibri"/>
        <family val="2"/>
      </rPr>
      <t>₹</t>
    </r>
    <r>
      <rPr>
        <sz val="12"/>
        <rFont val="Times New Roman"/>
        <family val="1"/>
      </rPr>
      <t xml:space="preserve"> 26,316.80 lakh       ii) Capital : </t>
    </r>
    <r>
      <rPr>
        <sz val="12"/>
        <rFont val="Calibri"/>
        <family val="2"/>
      </rPr>
      <t>₹</t>
    </r>
    <r>
      <rPr>
        <sz val="12"/>
        <rFont val="Times New Roman"/>
        <family val="1"/>
      </rPr>
      <t>90,793.77 lakh</t>
    </r>
  </si>
  <si>
    <t xml:space="preserve"> </t>
  </si>
  <si>
    <r>
      <t xml:space="preserve">Deficit(-)/ Excess(+) </t>
    </r>
    <r>
      <rPr>
        <b/>
        <i/>
        <sz val="12"/>
        <color theme="1"/>
        <rFont val="Times New Roman"/>
        <family val="1"/>
      </rPr>
      <t>vis a vis</t>
    </r>
    <r>
      <rPr>
        <b/>
        <sz val="12"/>
        <color theme="1"/>
        <rFont val="Times New Roman"/>
        <family val="1"/>
      </rPr>
      <t xml:space="preserve"> Central share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</si>
</sst>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\+\)\ #,##0.00;\(\-\)\ #,##0.00;#,##0.0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name val="Calibri"/>
      <family val="2"/>
    </font>
    <font>
      <b/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vertical="top"/>
    </xf>
    <xf numFmtId="4" fontId="1" fillId="2" borderId="1" xfId="0" applyNumberFormat="1" applyFont="1" applyFill="1" applyBorder="1" applyAlignment="1">
      <alignment horizontal="right" vertical="top"/>
    </xf>
    <xf numFmtId="0" fontId="1" fillId="0" borderId="3" xfId="0" applyFont="1" applyBorder="1" applyAlignment="1">
      <alignment vertical="top" wrapText="1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vertical="top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4" fontId="1" fillId="0" borderId="0" xfId="0" applyNumberFormat="1" applyFont="1" applyAlignment="1">
      <alignment vertical="top"/>
    </xf>
    <xf numFmtId="0" fontId="5" fillId="0" borderId="0" xfId="0" applyFont="1" applyAlignment="1">
      <alignment horizontal="center"/>
    </xf>
    <xf numFmtId="4" fontId="1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vertical="top" wrapText="1"/>
    </xf>
    <xf numFmtId="4" fontId="2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horizontal="right" vertical="top"/>
    </xf>
    <xf numFmtId="0" fontId="5" fillId="0" borderId="2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 vertical="top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/>
    </xf>
    <xf numFmtId="4" fontId="1" fillId="0" borderId="2" xfId="0" applyNumberFormat="1" applyFont="1" applyBorder="1" applyAlignment="1">
      <alignment horizontal="right" vertical="top" wrapText="1"/>
    </xf>
    <xf numFmtId="4" fontId="4" fillId="0" borderId="2" xfId="0" applyNumberFormat="1" applyFont="1" applyBorder="1" applyAlignment="1">
      <alignment vertical="top"/>
    </xf>
    <xf numFmtId="164" fontId="1" fillId="0" borderId="2" xfId="0" applyNumberFormat="1" applyFont="1" applyBorder="1" applyAlignment="1">
      <alignment horizontal="right" vertical="top"/>
    </xf>
    <xf numFmtId="0" fontId="1" fillId="0" borderId="0" xfId="0" applyFont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4" fontId="1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 wrapText="1"/>
    </xf>
    <xf numFmtId="4" fontId="4" fillId="0" borderId="0" xfId="0" applyNumberFormat="1" applyFont="1" applyBorder="1" applyAlignment="1">
      <alignment vertical="top"/>
    </xf>
    <xf numFmtId="164" fontId="1" fillId="0" borderId="0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abSelected="1" view="pageLayout" zoomScale="115" zoomScaleNormal="100" zoomScalePageLayoutView="115" workbookViewId="0">
      <selection activeCell="B3" sqref="B3:B4"/>
    </sheetView>
  </sheetViews>
  <sheetFormatPr defaultColWidth="8.85546875" defaultRowHeight="15.75" x14ac:dyDescent="0.25"/>
  <cols>
    <col min="1" max="1" width="8.5703125" style="1" customWidth="1"/>
    <col min="2" max="2" width="41.28515625" style="4" customWidth="1"/>
    <col min="3" max="3" width="16.42578125" style="1" customWidth="1"/>
    <col min="4" max="4" width="18.28515625" style="1" customWidth="1"/>
    <col min="5" max="5" width="12.5703125" style="1" customWidth="1"/>
    <col min="6" max="6" width="12.28515625" style="1" customWidth="1"/>
    <col min="7" max="7" width="12.7109375" style="1" bestFit="1" customWidth="1"/>
    <col min="8" max="8" width="13.42578125" style="1" customWidth="1"/>
    <col min="9" max="16384" width="8.85546875" style="1"/>
  </cols>
  <sheetData>
    <row r="1" spans="1:8" x14ac:dyDescent="0.25">
      <c r="A1" s="62" t="s">
        <v>0</v>
      </c>
      <c r="B1" s="62"/>
      <c r="C1" s="62"/>
      <c r="D1" s="62"/>
      <c r="E1" s="62"/>
      <c r="F1" s="62"/>
      <c r="G1" s="62"/>
      <c r="H1" s="62"/>
    </row>
    <row r="2" spans="1:8" s="2" customFormat="1" x14ac:dyDescent="0.25">
      <c r="A2" s="26"/>
      <c r="B2" s="50" t="s">
        <v>71</v>
      </c>
      <c r="C2" s="50"/>
      <c r="D2" s="51"/>
      <c r="E2" s="51"/>
      <c r="F2" s="51"/>
      <c r="G2" s="51"/>
      <c r="H2" s="51"/>
    </row>
    <row r="3" spans="1:8" s="2" customFormat="1" ht="15.75" customHeight="1" x14ac:dyDescent="0.25">
      <c r="A3" s="48" t="s">
        <v>80</v>
      </c>
      <c r="B3" s="49" t="s">
        <v>63</v>
      </c>
      <c r="C3" s="48" t="s">
        <v>64</v>
      </c>
      <c r="D3" s="52" t="s">
        <v>65</v>
      </c>
      <c r="E3" s="54" t="s">
        <v>66</v>
      </c>
      <c r="F3" s="55"/>
      <c r="G3" s="56"/>
      <c r="H3" s="48" t="s">
        <v>113</v>
      </c>
    </row>
    <row r="4" spans="1:8" s="2" customFormat="1" ht="129" customHeight="1" x14ac:dyDescent="0.25">
      <c r="A4" s="48"/>
      <c r="B4" s="49"/>
      <c r="C4" s="48"/>
      <c r="D4" s="53"/>
      <c r="E4" s="57"/>
      <c r="F4" s="58"/>
      <c r="G4" s="59"/>
      <c r="H4" s="48"/>
    </row>
    <row r="5" spans="1:8" s="2" customFormat="1" ht="31.5" x14ac:dyDescent="0.25">
      <c r="A5" s="11"/>
      <c r="B5" s="22"/>
      <c r="C5" s="23"/>
      <c r="D5" s="23"/>
      <c r="E5" s="24" t="s">
        <v>67</v>
      </c>
      <c r="F5" s="24" t="s">
        <v>68</v>
      </c>
      <c r="G5" s="24" t="s">
        <v>69</v>
      </c>
      <c r="H5" s="24" t="s">
        <v>70</v>
      </c>
    </row>
    <row r="6" spans="1:8" s="2" customFormat="1" x14ac:dyDescent="0.25">
      <c r="A6" s="11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</row>
    <row r="7" spans="1:8" ht="31.5" x14ac:dyDescent="0.25">
      <c r="A7" s="5"/>
      <c r="B7" s="13" t="s">
        <v>25</v>
      </c>
      <c r="C7" s="7">
        <v>2100</v>
      </c>
      <c r="D7" s="6">
        <f>C7</f>
        <v>2100</v>
      </c>
      <c r="E7" s="6">
        <v>2100</v>
      </c>
      <c r="F7" s="6">
        <v>0</v>
      </c>
      <c r="G7" s="17">
        <f>E7+F7</f>
        <v>2100</v>
      </c>
      <c r="H7" s="12">
        <f>E7-D7</f>
        <v>0</v>
      </c>
    </row>
    <row r="8" spans="1:8" x14ac:dyDescent="0.25">
      <c r="A8" s="5"/>
      <c r="B8" s="13" t="s">
        <v>23</v>
      </c>
      <c r="C8" s="7">
        <v>176.03</v>
      </c>
      <c r="D8" s="6">
        <v>123.43</v>
      </c>
      <c r="E8" s="6">
        <v>143.32</v>
      </c>
      <c r="F8" s="6">
        <v>0</v>
      </c>
      <c r="G8" s="17">
        <f t="shared" ref="G8:G14" si="0">E8+F8</f>
        <v>143.32</v>
      </c>
      <c r="H8" s="12">
        <f t="shared" ref="H8:H14" si="1">E8-D8</f>
        <v>19.889999999999986</v>
      </c>
    </row>
    <row r="9" spans="1:8" ht="31.5" x14ac:dyDescent="0.25">
      <c r="A9" s="5"/>
      <c r="B9" s="14" t="s">
        <v>26</v>
      </c>
      <c r="C9" s="7">
        <v>163.66999999999999</v>
      </c>
      <c r="D9" s="6">
        <v>68.5</v>
      </c>
      <c r="E9" s="6">
        <v>0</v>
      </c>
      <c r="F9" s="6">
        <v>0</v>
      </c>
      <c r="G9" s="17">
        <f t="shared" si="0"/>
        <v>0</v>
      </c>
      <c r="H9" s="12">
        <f t="shared" si="1"/>
        <v>-68.5</v>
      </c>
    </row>
    <row r="10" spans="1:8" ht="15.75" customHeight="1" x14ac:dyDescent="0.25">
      <c r="A10" s="5"/>
      <c r="B10" s="13" t="s">
        <v>72</v>
      </c>
      <c r="C10" s="7">
        <v>3500</v>
      </c>
      <c r="D10" s="6">
        <f>C10</f>
        <v>3500</v>
      </c>
      <c r="E10" s="6">
        <v>3500</v>
      </c>
      <c r="F10" s="6">
        <v>388.9</v>
      </c>
      <c r="G10" s="17">
        <f t="shared" si="0"/>
        <v>3888.9</v>
      </c>
      <c r="H10" s="12">
        <f t="shared" si="1"/>
        <v>0</v>
      </c>
    </row>
    <row r="11" spans="1:8" x14ac:dyDescent="0.25">
      <c r="A11" s="5"/>
      <c r="B11" s="13" t="s">
        <v>15</v>
      </c>
      <c r="C11" s="7">
        <v>400</v>
      </c>
      <c r="D11" s="6">
        <f t="shared" ref="D11:D12" si="2">C11</f>
        <v>400</v>
      </c>
      <c r="E11" s="6">
        <v>100</v>
      </c>
      <c r="F11" s="6">
        <v>0</v>
      </c>
      <c r="G11" s="17">
        <f t="shared" si="0"/>
        <v>100</v>
      </c>
      <c r="H11" s="12">
        <f t="shared" si="1"/>
        <v>-300</v>
      </c>
    </row>
    <row r="12" spans="1:8" ht="16.5" customHeight="1" x14ac:dyDescent="0.25">
      <c r="A12" s="5"/>
      <c r="B12" s="13" t="s">
        <v>35</v>
      </c>
      <c r="C12" s="7">
        <v>31</v>
      </c>
      <c r="D12" s="6">
        <f t="shared" si="2"/>
        <v>31</v>
      </c>
      <c r="E12" s="6">
        <v>64</v>
      </c>
      <c r="F12" s="6">
        <v>0</v>
      </c>
      <c r="G12" s="17">
        <f t="shared" si="0"/>
        <v>64</v>
      </c>
      <c r="H12" s="12">
        <f t="shared" si="1"/>
        <v>33</v>
      </c>
    </row>
    <row r="13" spans="1:8" ht="31.5" x14ac:dyDescent="0.25">
      <c r="A13" s="5"/>
      <c r="B13" s="13" t="s">
        <v>14</v>
      </c>
      <c r="C13" s="7">
        <v>16128.5</v>
      </c>
      <c r="D13" s="6">
        <f>C13</f>
        <v>16128.5</v>
      </c>
      <c r="E13" s="6">
        <v>400.4</v>
      </c>
      <c r="F13" s="6">
        <v>15575.88</v>
      </c>
      <c r="G13" s="17">
        <f t="shared" si="0"/>
        <v>15976.279999999999</v>
      </c>
      <c r="H13" s="12">
        <f t="shared" si="1"/>
        <v>-15728.1</v>
      </c>
    </row>
    <row r="14" spans="1:8" ht="31.5" x14ac:dyDescent="0.25">
      <c r="A14" s="5"/>
      <c r="B14" s="13" t="s">
        <v>102</v>
      </c>
      <c r="C14" s="7">
        <v>2531</v>
      </c>
      <c r="D14" s="6">
        <f>C14</f>
        <v>2531</v>
      </c>
      <c r="E14" s="6">
        <v>2531</v>
      </c>
      <c r="F14" s="6">
        <v>281.22000000000003</v>
      </c>
      <c r="G14" s="17">
        <f t="shared" si="0"/>
        <v>2812.2200000000003</v>
      </c>
      <c r="H14" s="12">
        <f t="shared" si="1"/>
        <v>0</v>
      </c>
    </row>
    <row r="15" spans="1:8" ht="31.5" x14ac:dyDescent="0.25">
      <c r="A15" s="5"/>
      <c r="B15" s="13" t="s">
        <v>16</v>
      </c>
      <c r="C15" s="18">
        <v>64506.28</v>
      </c>
      <c r="D15" s="6">
        <v>21832.55</v>
      </c>
      <c r="E15" s="6">
        <v>26963.35</v>
      </c>
      <c r="F15" s="6">
        <v>8080.92</v>
      </c>
      <c r="G15" s="17">
        <f>E15+F15</f>
        <v>35044.269999999997</v>
      </c>
      <c r="H15" s="12">
        <f>E15-D15</f>
        <v>5130.7999999999993</v>
      </c>
    </row>
    <row r="16" spans="1:8" x14ac:dyDescent="0.25">
      <c r="A16" s="5"/>
      <c r="B16" s="14" t="s">
        <v>17</v>
      </c>
      <c r="C16" s="7">
        <v>12733.16</v>
      </c>
      <c r="D16" s="6">
        <f>C16</f>
        <v>12733.16</v>
      </c>
      <c r="E16" s="6">
        <v>17168.759999999998</v>
      </c>
      <c r="F16" s="6">
        <v>1900.74</v>
      </c>
      <c r="G16" s="17">
        <f>E16+F16</f>
        <v>19069.5</v>
      </c>
      <c r="H16" s="12">
        <f>E16-D16</f>
        <v>4435.5999999999985</v>
      </c>
    </row>
    <row r="17" spans="1:8" x14ac:dyDescent="0.25">
      <c r="A17" s="5"/>
      <c r="B17" s="14" t="s">
        <v>27</v>
      </c>
      <c r="C17" s="10">
        <v>33416.5</v>
      </c>
      <c r="D17" s="6">
        <f>C17</f>
        <v>33416.5</v>
      </c>
      <c r="E17" s="6">
        <v>33416.5</v>
      </c>
      <c r="F17" s="6">
        <v>3712.96</v>
      </c>
      <c r="G17" s="17">
        <f>E17+F17</f>
        <v>37129.46</v>
      </c>
      <c r="H17" s="12">
        <f>E17-D17</f>
        <v>0</v>
      </c>
    </row>
    <row r="18" spans="1:8" x14ac:dyDescent="0.25">
      <c r="A18" s="3"/>
      <c r="B18" s="13" t="s">
        <v>9</v>
      </c>
      <c r="C18" s="7">
        <v>82.66</v>
      </c>
      <c r="D18" s="10">
        <f>C18</f>
        <v>82.66</v>
      </c>
      <c r="E18" s="10">
        <v>137.77000000000001</v>
      </c>
      <c r="F18" s="10">
        <v>0</v>
      </c>
      <c r="G18" s="17">
        <f>E18+F18</f>
        <v>137.77000000000001</v>
      </c>
      <c r="H18" s="12">
        <f>E18-D18</f>
        <v>55.110000000000014</v>
      </c>
    </row>
    <row r="19" spans="1:8" x14ac:dyDescent="0.25">
      <c r="A19" s="62" t="s">
        <v>0</v>
      </c>
      <c r="B19" s="62"/>
      <c r="C19" s="62"/>
      <c r="D19" s="62"/>
      <c r="E19" s="62"/>
      <c r="F19" s="62"/>
      <c r="G19" s="62"/>
      <c r="H19" s="62"/>
    </row>
    <row r="20" spans="1:8" s="2" customFormat="1" x14ac:dyDescent="0.25">
      <c r="A20" s="26"/>
      <c r="B20" s="50" t="s">
        <v>71</v>
      </c>
      <c r="C20" s="50"/>
      <c r="D20" s="51"/>
      <c r="E20" s="51"/>
      <c r="F20" s="51"/>
      <c r="G20" s="51"/>
      <c r="H20" s="51"/>
    </row>
    <row r="21" spans="1:8" s="2" customFormat="1" ht="62.25" customHeight="1" x14ac:dyDescent="0.25">
      <c r="A21" s="48" t="s">
        <v>80</v>
      </c>
      <c r="B21" s="49" t="s">
        <v>63</v>
      </c>
      <c r="C21" s="48" t="s">
        <v>64</v>
      </c>
      <c r="D21" s="52" t="s">
        <v>65</v>
      </c>
      <c r="E21" s="54" t="s">
        <v>66</v>
      </c>
      <c r="F21" s="55"/>
      <c r="G21" s="56"/>
      <c r="H21" s="48" t="s">
        <v>113</v>
      </c>
    </row>
    <row r="22" spans="1:8" s="2" customFormat="1" ht="78.75" customHeight="1" x14ac:dyDescent="0.25">
      <c r="A22" s="48"/>
      <c r="B22" s="49"/>
      <c r="C22" s="48"/>
      <c r="D22" s="53"/>
      <c r="E22" s="57"/>
      <c r="F22" s="58"/>
      <c r="G22" s="59"/>
      <c r="H22" s="48"/>
    </row>
    <row r="23" spans="1:8" s="2" customFormat="1" ht="31.5" x14ac:dyDescent="0.25">
      <c r="A23" s="11"/>
      <c r="B23" s="22"/>
      <c r="C23" s="23"/>
      <c r="D23" s="23"/>
      <c r="E23" s="24" t="s">
        <v>67</v>
      </c>
      <c r="F23" s="24" t="s">
        <v>68</v>
      </c>
      <c r="G23" s="24" t="s">
        <v>69</v>
      </c>
      <c r="H23" s="24" t="s">
        <v>70</v>
      </c>
    </row>
    <row r="24" spans="1:8" s="2" customFormat="1" x14ac:dyDescent="0.25">
      <c r="A24" s="11">
        <v>1</v>
      </c>
      <c r="B24" s="24">
        <v>2</v>
      </c>
      <c r="C24" s="24">
        <v>3</v>
      </c>
      <c r="D24" s="24">
        <v>4</v>
      </c>
      <c r="E24" s="24">
        <v>5</v>
      </c>
      <c r="F24" s="24">
        <v>6</v>
      </c>
      <c r="G24" s="24">
        <v>7</v>
      </c>
      <c r="H24" s="24">
        <v>8</v>
      </c>
    </row>
    <row r="25" spans="1:8" ht="30.75" customHeight="1" x14ac:dyDescent="0.25">
      <c r="A25" s="5"/>
      <c r="B25" s="13" t="s">
        <v>1</v>
      </c>
      <c r="C25" s="7">
        <v>1534.37</v>
      </c>
      <c r="D25" s="10">
        <f t="shared" ref="D25" si="3">C25</f>
        <v>1534.37</v>
      </c>
      <c r="E25" s="10">
        <v>2494.85</v>
      </c>
      <c r="F25" s="10">
        <v>0</v>
      </c>
      <c r="G25" s="17">
        <f>E25+F25</f>
        <v>2494.85</v>
      </c>
      <c r="H25" s="12">
        <f t="shared" ref="H25:H34" si="4">E25-D25</f>
        <v>960.48</v>
      </c>
    </row>
    <row r="26" spans="1:8" ht="30.75" customHeight="1" x14ac:dyDescent="0.25">
      <c r="A26" s="5"/>
      <c r="B26" s="13" t="s">
        <v>10</v>
      </c>
      <c r="C26" s="7">
        <v>27.63</v>
      </c>
      <c r="D26" s="10">
        <f t="shared" ref="D26:D34" si="5">C26</f>
        <v>27.63</v>
      </c>
      <c r="E26" s="10">
        <v>45.44</v>
      </c>
      <c r="F26" s="10">
        <v>0</v>
      </c>
      <c r="G26" s="17">
        <f t="shared" ref="G26:G34" si="6">E26+F26</f>
        <v>45.44</v>
      </c>
      <c r="H26" s="12">
        <f t="shared" si="4"/>
        <v>17.809999999999999</v>
      </c>
    </row>
    <row r="27" spans="1:8" ht="30.75" customHeight="1" x14ac:dyDescent="0.25">
      <c r="A27" s="5"/>
      <c r="B27" s="13" t="s">
        <v>2</v>
      </c>
      <c r="C27" s="7">
        <v>69.95</v>
      </c>
      <c r="D27" s="10">
        <f>C27</f>
        <v>69.95</v>
      </c>
      <c r="E27" s="10">
        <v>173.4</v>
      </c>
      <c r="F27" s="10">
        <v>0</v>
      </c>
      <c r="G27" s="17">
        <f t="shared" ref="G27:G32" si="7">E27+F27</f>
        <v>173.4</v>
      </c>
      <c r="H27" s="12">
        <f t="shared" ref="H27:H32" si="8">E27-D27</f>
        <v>103.45</v>
      </c>
    </row>
    <row r="28" spans="1:8" x14ac:dyDescent="0.25">
      <c r="A28" s="8"/>
      <c r="B28" s="13" t="s">
        <v>28</v>
      </c>
      <c r="C28" s="7">
        <v>15312.5</v>
      </c>
      <c r="D28" s="10">
        <f>C28</f>
        <v>15312.5</v>
      </c>
      <c r="E28" s="10">
        <v>15500</v>
      </c>
      <c r="F28" s="10">
        <v>1116.8800000000001</v>
      </c>
      <c r="G28" s="17">
        <f t="shared" si="7"/>
        <v>16616.88</v>
      </c>
      <c r="H28" s="12">
        <f t="shared" si="8"/>
        <v>187.5</v>
      </c>
    </row>
    <row r="29" spans="1:8" x14ac:dyDescent="0.25">
      <c r="A29" s="8"/>
      <c r="B29" s="13" t="s">
        <v>81</v>
      </c>
      <c r="C29" s="7">
        <v>6686.93</v>
      </c>
      <c r="D29" s="10">
        <f>C29</f>
        <v>6686.93</v>
      </c>
      <c r="E29" s="10">
        <v>6686.92</v>
      </c>
      <c r="F29" s="10">
        <v>391.03</v>
      </c>
      <c r="G29" s="17">
        <f t="shared" si="7"/>
        <v>7077.95</v>
      </c>
      <c r="H29" s="12">
        <f t="shared" si="8"/>
        <v>-1.0000000000218279E-2</v>
      </c>
    </row>
    <row r="30" spans="1:8" x14ac:dyDescent="0.25">
      <c r="A30" s="5"/>
      <c r="B30" s="5" t="s">
        <v>4</v>
      </c>
      <c r="C30" s="7">
        <v>8871.85</v>
      </c>
      <c r="D30" s="10">
        <f>C30</f>
        <v>8871.85</v>
      </c>
      <c r="E30" s="10">
        <v>10448.030000000001</v>
      </c>
      <c r="F30" s="10">
        <v>176.83</v>
      </c>
      <c r="G30" s="17">
        <f t="shared" si="7"/>
        <v>10624.86</v>
      </c>
      <c r="H30" s="12">
        <f t="shared" si="8"/>
        <v>1576.1800000000003</v>
      </c>
    </row>
    <row r="31" spans="1:8" x14ac:dyDescent="0.25">
      <c r="A31" s="5"/>
      <c r="B31" s="13" t="s">
        <v>37</v>
      </c>
      <c r="C31" s="7">
        <v>3783</v>
      </c>
      <c r="D31" s="6">
        <v>3783.25</v>
      </c>
      <c r="E31" s="6">
        <v>3107</v>
      </c>
      <c r="F31" s="6">
        <v>345.23</v>
      </c>
      <c r="G31" s="17">
        <f t="shared" si="7"/>
        <v>3452.23</v>
      </c>
      <c r="H31" s="12">
        <f t="shared" si="8"/>
        <v>-676.25</v>
      </c>
    </row>
    <row r="32" spans="1:8" x14ac:dyDescent="0.25">
      <c r="A32" s="5"/>
      <c r="B32" s="13" t="s">
        <v>74</v>
      </c>
      <c r="C32" s="7">
        <v>538</v>
      </c>
      <c r="D32" s="6">
        <v>738</v>
      </c>
      <c r="E32" s="6">
        <v>738</v>
      </c>
      <c r="F32" s="6">
        <v>42.78</v>
      </c>
      <c r="G32" s="17">
        <f t="shared" si="7"/>
        <v>780.78</v>
      </c>
      <c r="H32" s="12">
        <f t="shared" si="8"/>
        <v>0</v>
      </c>
    </row>
    <row r="33" spans="1:8" ht="31.5" x14ac:dyDescent="0.25">
      <c r="A33" s="8"/>
      <c r="B33" s="13" t="s">
        <v>53</v>
      </c>
      <c r="C33" s="7">
        <v>3142.01</v>
      </c>
      <c r="D33" s="10">
        <f t="shared" si="5"/>
        <v>3142.01</v>
      </c>
      <c r="E33" s="10">
        <v>3142.01</v>
      </c>
      <c r="F33" s="10">
        <v>446.67</v>
      </c>
      <c r="G33" s="17">
        <f t="shared" si="6"/>
        <v>3588.6800000000003</v>
      </c>
      <c r="H33" s="12">
        <f t="shared" si="4"/>
        <v>0</v>
      </c>
    </row>
    <row r="34" spans="1:8" ht="31.5" x14ac:dyDescent="0.25">
      <c r="A34" s="8"/>
      <c r="B34" s="13" t="s">
        <v>54</v>
      </c>
      <c r="C34" s="7">
        <v>23.27</v>
      </c>
      <c r="D34" s="10">
        <f t="shared" si="5"/>
        <v>23.27</v>
      </c>
      <c r="E34" s="10">
        <v>0</v>
      </c>
      <c r="F34" s="10">
        <v>0</v>
      </c>
      <c r="G34" s="17">
        <f t="shared" si="6"/>
        <v>0</v>
      </c>
      <c r="H34" s="12">
        <f t="shared" si="4"/>
        <v>-23.27</v>
      </c>
    </row>
    <row r="35" spans="1:8" x14ac:dyDescent="0.25">
      <c r="A35" s="8"/>
      <c r="B35" s="13" t="s">
        <v>8</v>
      </c>
      <c r="C35" s="7">
        <v>4306.08</v>
      </c>
      <c r="D35" s="10">
        <v>1356.08</v>
      </c>
      <c r="E35" s="10">
        <v>364.15</v>
      </c>
      <c r="F35" s="10">
        <v>134.22</v>
      </c>
      <c r="G35" s="17">
        <f>E35+F35</f>
        <v>498.37</v>
      </c>
      <c r="H35" s="12">
        <f>E35-D35</f>
        <v>-991.93</v>
      </c>
    </row>
    <row r="36" spans="1:8" x14ac:dyDescent="0.25">
      <c r="A36" s="8"/>
      <c r="B36" s="13" t="s">
        <v>55</v>
      </c>
      <c r="C36" s="7">
        <v>137.69999999999999</v>
      </c>
      <c r="D36" s="10">
        <f t="shared" ref="D36" si="9">C36</f>
        <v>137.69999999999999</v>
      </c>
      <c r="E36" s="10">
        <v>0</v>
      </c>
      <c r="F36" s="10">
        <v>544.01</v>
      </c>
      <c r="G36" s="17">
        <f>E36+F36</f>
        <v>544.01</v>
      </c>
      <c r="H36" s="12">
        <f>E36-D36</f>
        <v>-137.69999999999999</v>
      </c>
    </row>
    <row r="37" spans="1:8" x14ac:dyDescent="0.25">
      <c r="A37" s="62" t="s">
        <v>0</v>
      </c>
      <c r="B37" s="62"/>
      <c r="C37" s="62"/>
      <c r="D37" s="62"/>
      <c r="E37" s="62"/>
      <c r="F37" s="62"/>
      <c r="G37" s="62"/>
      <c r="H37" s="62"/>
    </row>
    <row r="38" spans="1:8" s="2" customFormat="1" x14ac:dyDescent="0.25">
      <c r="A38" s="26"/>
      <c r="B38" s="50" t="s">
        <v>71</v>
      </c>
      <c r="C38" s="50"/>
      <c r="D38" s="51"/>
      <c r="E38" s="51"/>
      <c r="F38" s="51"/>
      <c r="G38" s="51"/>
      <c r="H38" s="51"/>
    </row>
    <row r="39" spans="1:8" s="2" customFormat="1" ht="79.5" customHeight="1" x14ac:dyDescent="0.25">
      <c r="A39" s="48" t="s">
        <v>80</v>
      </c>
      <c r="B39" s="49" t="s">
        <v>63</v>
      </c>
      <c r="C39" s="48" t="s">
        <v>64</v>
      </c>
      <c r="D39" s="52" t="s">
        <v>65</v>
      </c>
      <c r="E39" s="54" t="s">
        <v>66</v>
      </c>
      <c r="F39" s="55"/>
      <c r="G39" s="56"/>
      <c r="H39" s="48" t="s">
        <v>113</v>
      </c>
    </row>
    <row r="40" spans="1:8" s="2" customFormat="1" ht="61.5" customHeight="1" x14ac:dyDescent="0.25">
      <c r="A40" s="48"/>
      <c r="B40" s="49"/>
      <c r="C40" s="48"/>
      <c r="D40" s="53"/>
      <c r="E40" s="57"/>
      <c r="F40" s="58"/>
      <c r="G40" s="59"/>
      <c r="H40" s="48"/>
    </row>
    <row r="41" spans="1:8" s="2" customFormat="1" ht="31.5" x14ac:dyDescent="0.25">
      <c r="A41" s="11"/>
      <c r="B41" s="22"/>
      <c r="C41" s="23"/>
      <c r="D41" s="23"/>
      <c r="E41" s="24" t="s">
        <v>67</v>
      </c>
      <c r="F41" s="24" t="s">
        <v>68</v>
      </c>
      <c r="G41" s="24" t="s">
        <v>69</v>
      </c>
      <c r="H41" s="24" t="s">
        <v>70</v>
      </c>
    </row>
    <row r="42" spans="1:8" s="2" customFormat="1" x14ac:dyDescent="0.25">
      <c r="A42" s="11">
        <v>1</v>
      </c>
      <c r="B42" s="24">
        <v>2</v>
      </c>
      <c r="C42" s="24">
        <v>3</v>
      </c>
      <c r="D42" s="24">
        <v>4</v>
      </c>
      <c r="E42" s="24">
        <v>5</v>
      </c>
      <c r="F42" s="24">
        <v>6</v>
      </c>
      <c r="G42" s="24">
        <v>7</v>
      </c>
      <c r="H42" s="24">
        <v>8</v>
      </c>
    </row>
    <row r="43" spans="1:8" ht="31.5" x14ac:dyDescent="0.25">
      <c r="A43" s="8"/>
      <c r="B43" s="13" t="s">
        <v>75</v>
      </c>
      <c r="C43" s="18">
        <v>0</v>
      </c>
      <c r="D43" s="10">
        <v>2950.38</v>
      </c>
      <c r="E43" s="10">
        <v>0</v>
      </c>
      <c r="F43" s="10">
        <v>0</v>
      </c>
      <c r="G43" s="17">
        <f t="shared" ref="G43:G51" si="10">E43+F43</f>
        <v>0</v>
      </c>
      <c r="H43" s="12">
        <f t="shared" ref="H43:H51" si="11">E43-D43</f>
        <v>-2950.38</v>
      </c>
    </row>
    <row r="44" spans="1:8" x14ac:dyDescent="0.25">
      <c r="A44" s="5"/>
      <c r="B44" s="13" t="s">
        <v>18</v>
      </c>
      <c r="C44" s="7">
        <v>18840.849999999999</v>
      </c>
      <c r="D44" s="10">
        <v>18833</v>
      </c>
      <c r="E44" s="10">
        <v>618</v>
      </c>
      <c r="F44" s="10">
        <v>68.67</v>
      </c>
      <c r="G44" s="17">
        <f t="shared" si="10"/>
        <v>686.67</v>
      </c>
      <c r="H44" s="12">
        <f t="shared" si="11"/>
        <v>-18215</v>
      </c>
    </row>
    <row r="45" spans="1:8" x14ac:dyDescent="0.25">
      <c r="A45" s="8"/>
      <c r="B45" s="13" t="s">
        <v>56</v>
      </c>
      <c r="C45" s="7">
        <v>14886.25</v>
      </c>
      <c r="D45" s="10">
        <v>11461.99</v>
      </c>
      <c r="E45" s="10">
        <v>0</v>
      </c>
      <c r="F45" s="10">
        <v>0</v>
      </c>
      <c r="G45" s="17">
        <f t="shared" si="10"/>
        <v>0</v>
      </c>
      <c r="H45" s="12">
        <f t="shared" si="11"/>
        <v>-11461.99</v>
      </c>
    </row>
    <row r="46" spans="1:8" x14ac:dyDescent="0.25">
      <c r="A46" s="5"/>
      <c r="B46" s="13" t="s">
        <v>24</v>
      </c>
      <c r="C46" s="7">
        <v>1306.33</v>
      </c>
      <c r="D46" s="9">
        <f t="shared" ref="D46:D49" si="12">C46</f>
        <v>1306.33</v>
      </c>
      <c r="E46" s="9">
        <v>1374.45</v>
      </c>
      <c r="F46" s="9">
        <v>185.47</v>
      </c>
      <c r="G46" s="17">
        <f t="shared" si="10"/>
        <v>1559.92</v>
      </c>
      <c r="H46" s="12">
        <f t="shared" si="11"/>
        <v>68.120000000000118</v>
      </c>
    </row>
    <row r="47" spans="1:8" x14ac:dyDescent="0.25">
      <c r="A47" s="5"/>
      <c r="B47" s="13" t="s">
        <v>7</v>
      </c>
      <c r="C47" s="7">
        <v>337.77</v>
      </c>
      <c r="D47" s="9">
        <f t="shared" si="12"/>
        <v>337.77</v>
      </c>
      <c r="E47" s="9">
        <v>337.77</v>
      </c>
      <c r="F47" s="9">
        <v>50.62</v>
      </c>
      <c r="G47" s="17">
        <f t="shared" si="10"/>
        <v>388.39</v>
      </c>
      <c r="H47" s="12">
        <f t="shared" si="11"/>
        <v>0</v>
      </c>
    </row>
    <row r="48" spans="1:8" x14ac:dyDescent="0.25">
      <c r="A48" s="5"/>
      <c r="B48" s="13" t="s">
        <v>39</v>
      </c>
      <c r="C48" s="7">
        <v>257.36</v>
      </c>
      <c r="D48" s="6">
        <f>C48</f>
        <v>257.36</v>
      </c>
      <c r="E48" s="6">
        <v>257.36</v>
      </c>
      <c r="F48" s="6">
        <v>28.6</v>
      </c>
      <c r="G48" s="17">
        <f t="shared" si="10"/>
        <v>285.96000000000004</v>
      </c>
      <c r="H48" s="12">
        <f t="shared" si="11"/>
        <v>0</v>
      </c>
    </row>
    <row r="49" spans="1:8" x14ac:dyDescent="0.25">
      <c r="A49" s="5"/>
      <c r="B49" s="13" t="s">
        <v>19</v>
      </c>
      <c r="C49" s="7">
        <v>288.37</v>
      </c>
      <c r="D49" s="9">
        <f t="shared" si="12"/>
        <v>288.37</v>
      </c>
      <c r="E49" s="9">
        <v>0</v>
      </c>
      <c r="F49" s="9">
        <v>0</v>
      </c>
      <c r="G49" s="17">
        <f t="shared" si="10"/>
        <v>0</v>
      </c>
      <c r="H49" s="12">
        <f t="shared" si="11"/>
        <v>-288.37</v>
      </c>
    </row>
    <row r="50" spans="1:8" x14ac:dyDescent="0.25">
      <c r="A50" s="5"/>
      <c r="B50" s="13" t="s">
        <v>38</v>
      </c>
      <c r="C50" s="7">
        <v>115.63</v>
      </c>
      <c r="D50" s="6">
        <f>C50</f>
        <v>115.63</v>
      </c>
      <c r="E50" s="6">
        <v>115.63</v>
      </c>
      <c r="F50" s="6">
        <v>12.85</v>
      </c>
      <c r="G50" s="17">
        <f t="shared" si="10"/>
        <v>128.47999999999999</v>
      </c>
      <c r="H50" s="12">
        <f t="shared" si="11"/>
        <v>0</v>
      </c>
    </row>
    <row r="51" spans="1:8" ht="31.5" x14ac:dyDescent="0.25">
      <c r="A51" s="8"/>
      <c r="B51" s="13" t="s">
        <v>36</v>
      </c>
      <c r="C51" s="7">
        <v>12569.73</v>
      </c>
      <c r="D51" s="9">
        <v>11849</v>
      </c>
      <c r="E51" s="9">
        <v>11849</v>
      </c>
      <c r="F51" s="9">
        <v>2356.6999999999998</v>
      </c>
      <c r="G51" s="17">
        <f t="shared" si="10"/>
        <v>14205.7</v>
      </c>
      <c r="H51" s="12">
        <f t="shared" si="11"/>
        <v>0</v>
      </c>
    </row>
    <row r="52" spans="1:8" ht="31.5" x14ac:dyDescent="0.25">
      <c r="A52" s="5"/>
      <c r="B52" s="13" t="s">
        <v>40</v>
      </c>
      <c r="C52" s="7">
        <v>442</v>
      </c>
      <c r="D52" s="10">
        <f t="shared" ref="D52:D53" si="13">C52</f>
        <v>442</v>
      </c>
      <c r="E52" s="10">
        <v>442</v>
      </c>
      <c r="F52" s="10">
        <v>49.12</v>
      </c>
      <c r="G52" s="17">
        <f t="shared" ref="G52:G53" si="14">E52+F52</f>
        <v>491.12</v>
      </c>
      <c r="H52" s="12">
        <f t="shared" ref="H52:H53" si="15">E52-D52</f>
        <v>0</v>
      </c>
    </row>
    <row r="53" spans="1:8" x14ac:dyDescent="0.25">
      <c r="A53" s="5"/>
      <c r="B53" s="5" t="s">
        <v>41</v>
      </c>
      <c r="C53" s="7">
        <v>1016.97</v>
      </c>
      <c r="D53" s="10">
        <f t="shared" si="13"/>
        <v>1016.97</v>
      </c>
      <c r="E53" s="10">
        <v>677.98</v>
      </c>
      <c r="F53" s="10">
        <v>75.34</v>
      </c>
      <c r="G53" s="17">
        <f t="shared" si="14"/>
        <v>753.32</v>
      </c>
      <c r="H53" s="12">
        <f t="shared" si="15"/>
        <v>-338.99</v>
      </c>
    </row>
    <row r="54" spans="1:8" ht="32.25" customHeight="1" x14ac:dyDescent="0.25">
      <c r="A54" s="5"/>
      <c r="B54" s="5" t="s">
        <v>42</v>
      </c>
      <c r="C54" s="7">
        <v>5896.04</v>
      </c>
      <c r="D54" s="10">
        <f>C54</f>
        <v>5896.04</v>
      </c>
      <c r="E54" s="10">
        <v>4517.22</v>
      </c>
      <c r="F54" s="10">
        <v>0</v>
      </c>
      <c r="G54" s="17">
        <f>E54+F54</f>
        <v>4517.22</v>
      </c>
      <c r="H54" s="12">
        <f>E54-D54</f>
        <v>-1378.8199999999997</v>
      </c>
    </row>
    <row r="55" spans="1:8" ht="16.5" customHeight="1" x14ac:dyDescent="0.25">
      <c r="A55" s="5"/>
      <c r="B55" s="5" t="s">
        <v>43</v>
      </c>
      <c r="C55" s="7">
        <v>409</v>
      </c>
      <c r="D55" s="10">
        <f>C55</f>
        <v>409</v>
      </c>
      <c r="E55" s="10">
        <v>409</v>
      </c>
      <c r="F55" s="10">
        <v>45.45</v>
      </c>
      <c r="G55" s="17">
        <f>E55+F55</f>
        <v>454.45</v>
      </c>
      <c r="H55" s="12">
        <f>E55-D55</f>
        <v>0</v>
      </c>
    </row>
    <row r="56" spans="1:8" x14ac:dyDescent="0.25">
      <c r="A56" s="62" t="s">
        <v>0</v>
      </c>
      <c r="B56" s="62"/>
      <c r="C56" s="62"/>
      <c r="D56" s="62"/>
      <c r="E56" s="62"/>
      <c r="F56" s="62"/>
      <c r="G56" s="62"/>
      <c r="H56" s="62"/>
    </row>
    <row r="57" spans="1:8" s="2" customFormat="1" x14ac:dyDescent="0.25">
      <c r="A57" s="26"/>
      <c r="B57" s="50" t="s">
        <v>71</v>
      </c>
      <c r="C57" s="50"/>
      <c r="D57" s="51"/>
      <c r="E57" s="51"/>
      <c r="F57" s="51"/>
      <c r="G57" s="51"/>
      <c r="H57" s="51"/>
    </row>
    <row r="58" spans="1:8" s="2" customFormat="1" ht="15.75" customHeight="1" x14ac:dyDescent="0.25">
      <c r="A58" s="48" t="s">
        <v>80</v>
      </c>
      <c r="B58" s="49" t="s">
        <v>63</v>
      </c>
      <c r="C58" s="48" t="s">
        <v>64</v>
      </c>
      <c r="D58" s="52" t="s">
        <v>65</v>
      </c>
      <c r="E58" s="54" t="s">
        <v>66</v>
      </c>
      <c r="F58" s="55"/>
      <c r="G58" s="56"/>
      <c r="H58" s="48" t="s">
        <v>113</v>
      </c>
    </row>
    <row r="59" spans="1:8" s="2" customFormat="1" ht="125.25" customHeight="1" x14ac:dyDescent="0.25">
      <c r="A59" s="48"/>
      <c r="B59" s="49"/>
      <c r="C59" s="48"/>
      <c r="D59" s="53"/>
      <c r="E59" s="57"/>
      <c r="F59" s="58"/>
      <c r="G59" s="59"/>
      <c r="H59" s="48"/>
    </row>
    <row r="60" spans="1:8" s="2" customFormat="1" ht="31.5" x14ac:dyDescent="0.25">
      <c r="A60" s="11"/>
      <c r="B60" s="22"/>
      <c r="C60" s="23"/>
      <c r="D60" s="23"/>
      <c r="E60" s="24" t="s">
        <v>67</v>
      </c>
      <c r="F60" s="24" t="s">
        <v>68</v>
      </c>
      <c r="G60" s="24" t="s">
        <v>69</v>
      </c>
      <c r="H60" s="24" t="s">
        <v>70</v>
      </c>
    </row>
    <row r="61" spans="1:8" s="2" customFormat="1" x14ac:dyDescent="0.25">
      <c r="A61" s="11">
        <v>1</v>
      </c>
      <c r="B61" s="24">
        <v>2</v>
      </c>
      <c r="C61" s="24">
        <v>3</v>
      </c>
      <c r="D61" s="24">
        <v>4</v>
      </c>
      <c r="E61" s="24">
        <v>5</v>
      </c>
      <c r="F61" s="24">
        <v>6</v>
      </c>
      <c r="G61" s="24">
        <v>7</v>
      </c>
      <c r="H61" s="24">
        <v>8</v>
      </c>
    </row>
    <row r="62" spans="1:8" x14ac:dyDescent="0.25">
      <c r="A62" s="5"/>
      <c r="B62" s="5" t="s">
        <v>44</v>
      </c>
      <c r="C62" s="7">
        <v>1200</v>
      </c>
      <c r="D62" s="10">
        <f t="shared" ref="D62" si="16">C62</f>
        <v>1200</v>
      </c>
      <c r="E62" s="10">
        <v>0</v>
      </c>
      <c r="F62" s="10">
        <v>0</v>
      </c>
      <c r="G62" s="17">
        <f t="shared" ref="G62:G65" si="17">E62+F62</f>
        <v>0</v>
      </c>
      <c r="H62" s="12">
        <f t="shared" ref="H62:H65" si="18">E62-D62</f>
        <v>-1200</v>
      </c>
    </row>
    <row r="63" spans="1:8" ht="31.5" x14ac:dyDescent="0.25">
      <c r="A63" s="5"/>
      <c r="B63" s="13" t="s">
        <v>59</v>
      </c>
      <c r="C63" s="7">
        <v>211.61</v>
      </c>
      <c r="D63" s="9">
        <v>108.61</v>
      </c>
      <c r="E63" s="9">
        <v>0</v>
      </c>
      <c r="F63" s="9">
        <v>0</v>
      </c>
      <c r="G63" s="17">
        <f t="shared" si="17"/>
        <v>0</v>
      </c>
      <c r="H63" s="12">
        <f t="shared" si="18"/>
        <v>-108.61</v>
      </c>
    </row>
    <row r="64" spans="1:8" ht="31.5" x14ac:dyDescent="0.25">
      <c r="A64" s="8"/>
      <c r="B64" s="16" t="s">
        <v>12</v>
      </c>
      <c r="C64" s="7">
        <v>283.04000000000002</v>
      </c>
      <c r="D64" s="9">
        <f t="shared" ref="D64" si="19">C64</f>
        <v>283.04000000000002</v>
      </c>
      <c r="E64" s="9">
        <v>283.04000000000002</v>
      </c>
      <c r="F64" s="9">
        <v>18.13</v>
      </c>
      <c r="G64" s="17">
        <f t="shared" si="17"/>
        <v>301.17</v>
      </c>
      <c r="H64" s="12">
        <f t="shared" si="18"/>
        <v>0</v>
      </c>
    </row>
    <row r="65" spans="1:8" ht="31.5" x14ac:dyDescent="0.25">
      <c r="A65" s="8"/>
      <c r="B65" s="16" t="s">
        <v>13</v>
      </c>
      <c r="C65" s="7">
        <v>200</v>
      </c>
      <c r="D65" s="9">
        <v>303</v>
      </c>
      <c r="E65" s="9">
        <v>200</v>
      </c>
      <c r="F65" s="9">
        <v>0</v>
      </c>
      <c r="G65" s="17">
        <f t="shared" si="17"/>
        <v>200</v>
      </c>
      <c r="H65" s="12">
        <f t="shared" si="18"/>
        <v>-103</v>
      </c>
    </row>
    <row r="66" spans="1:8" ht="31.5" x14ac:dyDescent="0.25">
      <c r="A66" s="8"/>
      <c r="B66" s="14" t="s">
        <v>62</v>
      </c>
      <c r="C66" s="7">
        <v>115.94</v>
      </c>
      <c r="D66" s="9">
        <f t="shared" ref="D66" si="20">C66</f>
        <v>115.94</v>
      </c>
      <c r="E66" s="9">
        <v>77.25</v>
      </c>
      <c r="F66" s="9">
        <v>8.06</v>
      </c>
      <c r="G66" s="17">
        <f t="shared" ref="G66" si="21">E66+F66</f>
        <v>85.31</v>
      </c>
      <c r="H66" s="12">
        <f t="shared" ref="H66" si="22">E66-D66</f>
        <v>-38.69</v>
      </c>
    </row>
    <row r="67" spans="1:8" ht="31.5" x14ac:dyDescent="0.25">
      <c r="A67" s="8"/>
      <c r="B67" s="5" t="s">
        <v>20</v>
      </c>
      <c r="C67" s="7">
        <v>1665.63</v>
      </c>
      <c r="D67" s="9">
        <f t="shared" ref="D67:D72" si="23">C67</f>
        <v>1665.63</v>
      </c>
      <c r="E67" s="9">
        <v>2403.61</v>
      </c>
      <c r="F67" s="9">
        <v>108.33</v>
      </c>
      <c r="G67" s="17">
        <f t="shared" ref="G67:G72" si="24">E67+F67</f>
        <v>2511.94</v>
      </c>
      <c r="H67" s="12">
        <f t="shared" ref="H67:H72" si="25">E67-D67</f>
        <v>737.98</v>
      </c>
    </row>
    <row r="68" spans="1:8" x14ac:dyDescent="0.25">
      <c r="A68" s="8"/>
      <c r="B68" s="13" t="s">
        <v>45</v>
      </c>
      <c r="C68" s="7">
        <v>101.13</v>
      </c>
      <c r="D68" s="9">
        <f t="shared" si="23"/>
        <v>101.13</v>
      </c>
      <c r="E68" s="9">
        <v>72.89</v>
      </c>
      <c r="F68" s="9">
        <v>8.11</v>
      </c>
      <c r="G68" s="17">
        <f t="shared" si="24"/>
        <v>81</v>
      </c>
      <c r="H68" s="12">
        <f t="shared" si="25"/>
        <v>-28.239999999999995</v>
      </c>
    </row>
    <row r="69" spans="1:8" x14ac:dyDescent="0.25">
      <c r="A69" s="3"/>
      <c r="B69" s="5" t="s">
        <v>46</v>
      </c>
      <c r="C69" s="10">
        <v>50</v>
      </c>
      <c r="D69" s="10">
        <f t="shared" si="23"/>
        <v>50</v>
      </c>
      <c r="E69" s="10">
        <v>0</v>
      </c>
      <c r="F69" s="10">
        <v>0</v>
      </c>
      <c r="G69" s="17">
        <f t="shared" si="24"/>
        <v>0</v>
      </c>
      <c r="H69" s="12">
        <f t="shared" si="25"/>
        <v>-50</v>
      </c>
    </row>
    <row r="70" spans="1:8" ht="31.5" x14ac:dyDescent="0.25">
      <c r="A70" s="5"/>
      <c r="B70" s="16" t="s">
        <v>47</v>
      </c>
      <c r="C70" s="7">
        <v>396.81</v>
      </c>
      <c r="D70" s="10">
        <f t="shared" si="23"/>
        <v>396.81</v>
      </c>
      <c r="E70" s="10">
        <v>396.81</v>
      </c>
      <c r="F70" s="10">
        <v>96.93</v>
      </c>
      <c r="G70" s="17">
        <f t="shared" si="24"/>
        <v>493.74</v>
      </c>
      <c r="H70" s="12">
        <f t="shared" si="25"/>
        <v>0</v>
      </c>
    </row>
    <row r="71" spans="1:8" x14ac:dyDescent="0.25">
      <c r="A71" s="5"/>
      <c r="B71" s="5" t="s">
        <v>21</v>
      </c>
      <c r="C71" s="7">
        <v>26291.26</v>
      </c>
      <c r="D71" s="9">
        <f t="shared" si="23"/>
        <v>26291.26</v>
      </c>
      <c r="E71" s="30">
        <v>13567.68</v>
      </c>
      <c r="F71" s="9">
        <v>1670.85</v>
      </c>
      <c r="G71" s="17">
        <f t="shared" si="24"/>
        <v>15238.53</v>
      </c>
      <c r="H71" s="12">
        <f t="shared" si="25"/>
        <v>-12723.579999999998</v>
      </c>
    </row>
    <row r="72" spans="1:8" x14ac:dyDescent="0.25">
      <c r="A72" s="5"/>
      <c r="B72" s="5" t="s">
        <v>29</v>
      </c>
      <c r="C72" s="7">
        <v>2928.28</v>
      </c>
      <c r="D72" s="9">
        <f t="shared" si="23"/>
        <v>2928.28</v>
      </c>
      <c r="E72" s="9">
        <v>3687.87</v>
      </c>
      <c r="F72" s="9">
        <v>429.63</v>
      </c>
      <c r="G72" s="17">
        <f t="shared" si="24"/>
        <v>4117.5</v>
      </c>
      <c r="H72" s="12">
        <f t="shared" si="25"/>
        <v>759.58999999999969</v>
      </c>
    </row>
    <row r="73" spans="1:8" x14ac:dyDescent="0.25">
      <c r="A73" s="62" t="s">
        <v>0</v>
      </c>
      <c r="B73" s="62"/>
      <c r="C73" s="62"/>
      <c r="D73" s="62"/>
      <c r="E73" s="62"/>
      <c r="F73" s="62"/>
      <c r="G73" s="62"/>
      <c r="H73" s="62"/>
    </row>
    <row r="74" spans="1:8" s="2" customFormat="1" x14ac:dyDescent="0.25">
      <c r="A74" s="26"/>
      <c r="B74" s="50" t="s">
        <v>71</v>
      </c>
      <c r="C74" s="50"/>
      <c r="D74" s="51"/>
      <c r="E74" s="51"/>
      <c r="F74" s="51"/>
      <c r="G74" s="51"/>
      <c r="H74" s="51"/>
    </row>
    <row r="75" spans="1:8" s="2" customFormat="1" ht="15.75" customHeight="1" x14ac:dyDescent="0.25">
      <c r="A75" s="48" t="s">
        <v>80</v>
      </c>
      <c r="B75" s="49" t="s">
        <v>63</v>
      </c>
      <c r="C75" s="48" t="s">
        <v>64</v>
      </c>
      <c r="D75" s="52" t="s">
        <v>65</v>
      </c>
      <c r="E75" s="54" t="s">
        <v>66</v>
      </c>
      <c r="F75" s="55"/>
      <c r="G75" s="56"/>
      <c r="H75" s="48" t="s">
        <v>113</v>
      </c>
    </row>
    <row r="76" spans="1:8" s="2" customFormat="1" ht="126" customHeight="1" x14ac:dyDescent="0.25">
      <c r="A76" s="48"/>
      <c r="B76" s="49"/>
      <c r="C76" s="48"/>
      <c r="D76" s="53"/>
      <c r="E76" s="57"/>
      <c r="F76" s="58"/>
      <c r="G76" s="59"/>
      <c r="H76" s="48"/>
    </row>
    <row r="77" spans="1:8" s="2" customFormat="1" ht="31.5" x14ac:dyDescent="0.25">
      <c r="A77" s="11"/>
      <c r="B77" s="22"/>
      <c r="C77" s="23"/>
      <c r="D77" s="23"/>
      <c r="E77" s="24" t="s">
        <v>67</v>
      </c>
      <c r="F77" s="24" t="s">
        <v>68</v>
      </c>
      <c r="G77" s="24" t="s">
        <v>69</v>
      </c>
      <c r="H77" s="24" t="s">
        <v>70</v>
      </c>
    </row>
    <row r="78" spans="1:8" s="2" customFormat="1" x14ac:dyDescent="0.25">
      <c r="A78" s="11">
        <v>1</v>
      </c>
      <c r="B78" s="24">
        <v>2</v>
      </c>
      <c r="C78" s="24">
        <v>3</v>
      </c>
      <c r="D78" s="24">
        <v>4</v>
      </c>
      <c r="E78" s="24">
        <v>5</v>
      </c>
      <c r="F78" s="24">
        <v>6</v>
      </c>
      <c r="G78" s="24">
        <v>7</v>
      </c>
      <c r="H78" s="24">
        <v>8</v>
      </c>
    </row>
    <row r="79" spans="1:8" x14ac:dyDescent="0.25">
      <c r="A79" s="5"/>
      <c r="B79" s="5" t="s">
        <v>73</v>
      </c>
      <c r="C79" s="7">
        <v>1103.74</v>
      </c>
      <c r="D79" s="9">
        <f t="shared" ref="D79" si="26">C79</f>
        <v>1103.74</v>
      </c>
      <c r="E79" s="9">
        <v>979.99</v>
      </c>
      <c r="F79" s="9">
        <v>97.36</v>
      </c>
      <c r="G79" s="17">
        <f t="shared" ref="G79" si="27">E79+F79</f>
        <v>1077.3499999999999</v>
      </c>
      <c r="H79" s="12">
        <f t="shared" ref="H79" si="28">E79-D79</f>
        <v>-123.75</v>
      </c>
    </row>
    <row r="80" spans="1:8" x14ac:dyDescent="0.25">
      <c r="A80" s="3"/>
      <c r="B80" s="5" t="s">
        <v>30</v>
      </c>
      <c r="C80" s="7">
        <v>759.15</v>
      </c>
      <c r="D80" s="10">
        <f>C80</f>
        <v>759.15</v>
      </c>
      <c r="E80" s="10">
        <v>759.15</v>
      </c>
      <c r="F80" s="10">
        <v>11.53</v>
      </c>
      <c r="G80" s="17">
        <f t="shared" ref="G80:G84" si="29">E80+F80</f>
        <v>770.68</v>
      </c>
      <c r="H80" s="12">
        <f t="shared" ref="H80:H84" si="30">E80-D80</f>
        <v>0</v>
      </c>
    </row>
    <row r="81" spans="1:8" x14ac:dyDescent="0.25">
      <c r="A81" s="3"/>
      <c r="B81" s="5" t="s">
        <v>3</v>
      </c>
      <c r="C81" s="10">
        <v>3107</v>
      </c>
      <c r="D81" s="10">
        <f t="shared" ref="D81:D84" si="31">C81</f>
        <v>3107</v>
      </c>
      <c r="E81" s="10">
        <v>2061.25</v>
      </c>
      <c r="F81" s="25">
        <v>229.03</v>
      </c>
      <c r="G81" s="17">
        <f t="shared" si="29"/>
        <v>2290.2800000000002</v>
      </c>
      <c r="H81" s="12">
        <f t="shared" si="30"/>
        <v>-1045.75</v>
      </c>
    </row>
    <row r="82" spans="1:8" x14ac:dyDescent="0.25">
      <c r="A82" s="5"/>
      <c r="B82" s="5" t="s">
        <v>48</v>
      </c>
      <c r="C82" s="7">
        <v>50.4</v>
      </c>
      <c r="D82" s="10">
        <f>C82</f>
        <v>50.4</v>
      </c>
      <c r="E82" s="10">
        <v>50.4</v>
      </c>
      <c r="F82" s="10">
        <v>5.6</v>
      </c>
      <c r="G82" s="17">
        <f>E82+F82</f>
        <v>56</v>
      </c>
      <c r="H82" s="12">
        <f>E82-D82</f>
        <v>0</v>
      </c>
    </row>
    <row r="83" spans="1:8" x14ac:dyDescent="0.25">
      <c r="A83" s="3"/>
      <c r="B83" s="5" t="s">
        <v>31</v>
      </c>
      <c r="C83" s="7">
        <v>2250.44</v>
      </c>
      <c r="D83" s="10">
        <f t="shared" si="31"/>
        <v>2250.44</v>
      </c>
      <c r="E83" s="10">
        <v>1341.43</v>
      </c>
      <c r="F83" s="10">
        <v>177.95</v>
      </c>
      <c r="G83" s="17">
        <f t="shared" si="29"/>
        <v>1519.38</v>
      </c>
      <c r="H83" s="12">
        <f t="shared" si="30"/>
        <v>-909.01</v>
      </c>
    </row>
    <row r="84" spans="1:8" x14ac:dyDescent="0.25">
      <c r="A84" s="5"/>
      <c r="B84" s="5" t="s">
        <v>32</v>
      </c>
      <c r="C84" s="7">
        <v>38.81</v>
      </c>
      <c r="D84" s="10">
        <f t="shared" si="31"/>
        <v>38.81</v>
      </c>
      <c r="E84" s="10">
        <v>38.81</v>
      </c>
      <c r="F84" s="10">
        <v>4.3099999999999996</v>
      </c>
      <c r="G84" s="17">
        <f t="shared" si="29"/>
        <v>43.120000000000005</v>
      </c>
      <c r="H84" s="12">
        <f t="shared" si="30"/>
        <v>0</v>
      </c>
    </row>
    <row r="85" spans="1:8" x14ac:dyDescent="0.25">
      <c r="A85" s="5"/>
      <c r="B85" s="5" t="s">
        <v>22</v>
      </c>
      <c r="C85" s="10">
        <v>23125.34</v>
      </c>
      <c r="D85" s="10">
        <f t="shared" ref="D85:D90" si="32">C85</f>
        <v>23125.34</v>
      </c>
      <c r="E85" s="10">
        <v>21828.02</v>
      </c>
      <c r="F85" s="10">
        <v>2822.8</v>
      </c>
      <c r="G85" s="17">
        <f t="shared" ref="G85:G91" si="33">E85+F85</f>
        <v>24650.82</v>
      </c>
      <c r="H85" s="12">
        <f t="shared" ref="H85:H91" si="34">E85-D85</f>
        <v>-1297.3199999999997</v>
      </c>
    </row>
    <row r="86" spans="1:8" ht="31.5" x14ac:dyDescent="0.25">
      <c r="A86" s="8"/>
      <c r="B86" s="13" t="s">
        <v>57</v>
      </c>
      <c r="C86" s="7">
        <v>97.7</v>
      </c>
      <c r="D86" s="10">
        <f t="shared" si="32"/>
        <v>97.7</v>
      </c>
      <c r="E86" s="10">
        <v>97.7</v>
      </c>
      <c r="F86" s="10">
        <v>10.86</v>
      </c>
      <c r="G86" s="17">
        <f t="shared" si="33"/>
        <v>108.56</v>
      </c>
      <c r="H86" s="12">
        <f t="shared" si="34"/>
        <v>0</v>
      </c>
    </row>
    <row r="87" spans="1:8" x14ac:dyDescent="0.25">
      <c r="A87" s="8"/>
      <c r="B87" s="14" t="s">
        <v>5</v>
      </c>
      <c r="C87" s="7">
        <v>99.08</v>
      </c>
      <c r="D87" s="10">
        <f t="shared" si="32"/>
        <v>99.08</v>
      </c>
      <c r="E87" s="10">
        <v>58.86</v>
      </c>
      <c r="F87" s="10">
        <v>0</v>
      </c>
      <c r="G87" s="17">
        <f t="shared" si="33"/>
        <v>58.86</v>
      </c>
      <c r="H87" s="12">
        <f t="shared" si="34"/>
        <v>-40.22</v>
      </c>
    </row>
    <row r="88" spans="1:8" ht="31.5" x14ac:dyDescent="0.25">
      <c r="A88" s="8"/>
      <c r="B88" s="13" t="s">
        <v>6</v>
      </c>
      <c r="C88" s="7">
        <v>9271.59</v>
      </c>
      <c r="D88" s="10">
        <f t="shared" si="32"/>
        <v>9271.59</v>
      </c>
      <c r="E88" s="10">
        <v>13242.56</v>
      </c>
      <c r="F88" s="10">
        <v>1331.77</v>
      </c>
      <c r="G88" s="17">
        <f t="shared" si="33"/>
        <v>14574.33</v>
      </c>
      <c r="H88" s="12">
        <f t="shared" si="34"/>
        <v>3970.9699999999993</v>
      </c>
    </row>
    <row r="89" spans="1:8" ht="31.5" x14ac:dyDescent="0.25">
      <c r="A89" s="19"/>
      <c r="B89" s="19" t="s">
        <v>49</v>
      </c>
      <c r="C89" s="20">
        <v>1383</v>
      </c>
      <c r="D89" s="21">
        <f t="shared" si="32"/>
        <v>1383</v>
      </c>
      <c r="E89" s="6">
        <v>86.48</v>
      </c>
      <c r="F89" s="6">
        <v>96.77</v>
      </c>
      <c r="G89" s="17">
        <f t="shared" si="33"/>
        <v>183.25</v>
      </c>
      <c r="H89" s="12">
        <f t="shared" si="34"/>
        <v>-1296.52</v>
      </c>
    </row>
    <row r="90" spans="1:8" ht="32.25" customHeight="1" x14ac:dyDescent="0.25">
      <c r="A90" s="5"/>
      <c r="B90" s="5" t="s">
        <v>50</v>
      </c>
      <c r="C90" s="7">
        <v>86.48</v>
      </c>
      <c r="D90" s="10">
        <f t="shared" si="32"/>
        <v>86.48</v>
      </c>
      <c r="E90" s="10">
        <v>0</v>
      </c>
      <c r="F90" s="10">
        <v>0</v>
      </c>
      <c r="G90" s="17">
        <f t="shared" si="33"/>
        <v>0</v>
      </c>
      <c r="H90" s="12">
        <f t="shared" si="34"/>
        <v>-86.48</v>
      </c>
    </row>
    <row r="91" spans="1:8" x14ac:dyDescent="0.25">
      <c r="A91" s="8"/>
      <c r="B91" s="16" t="s">
        <v>76</v>
      </c>
      <c r="C91" s="18">
        <v>0</v>
      </c>
      <c r="D91" s="10">
        <v>214</v>
      </c>
      <c r="E91" s="10">
        <v>0</v>
      </c>
      <c r="F91" s="10">
        <v>0</v>
      </c>
      <c r="G91" s="17">
        <f t="shared" si="33"/>
        <v>0</v>
      </c>
      <c r="H91" s="12">
        <f t="shared" si="34"/>
        <v>-214</v>
      </c>
    </row>
    <row r="92" spans="1:8" ht="3.75" customHeight="1" x14ac:dyDescent="0.25">
      <c r="A92" s="4"/>
      <c r="C92" s="27"/>
      <c r="D92" s="25"/>
      <c r="E92" s="25"/>
      <c r="F92" s="25"/>
      <c r="G92" s="28"/>
      <c r="H92" s="29"/>
    </row>
    <row r="93" spans="1:8" ht="13.5" customHeight="1" x14ac:dyDescent="0.25">
      <c r="A93" s="62" t="s">
        <v>0</v>
      </c>
      <c r="B93" s="62"/>
      <c r="C93" s="62"/>
      <c r="D93" s="62"/>
      <c r="E93" s="62"/>
      <c r="F93" s="62"/>
      <c r="G93" s="62"/>
      <c r="H93" s="62"/>
    </row>
    <row r="94" spans="1:8" s="2" customFormat="1" x14ac:dyDescent="0.25">
      <c r="A94" s="26"/>
      <c r="B94" s="50" t="s">
        <v>71</v>
      </c>
      <c r="C94" s="50"/>
      <c r="D94" s="51"/>
      <c r="E94" s="51"/>
      <c r="F94" s="51"/>
      <c r="G94" s="51"/>
      <c r="H94" s="51"/>
    </row>
    <row r="95" spans="1:8" s="2" customFormat="1" ht="15.75" customHeight="1" x14ac:dyDescent="0.25">
      <c r="A95" s="48" t="s">
        <v>80</v>
      </c>
      <c r="B95" s="49" t="s">
        <v>63</v>
      </c>
      <c r="C95" s="48" t="s">
        <v>64</v>
      </c>
      <c r="D95" s="52" t="s">
        <v>65</v>
      </c>
      <c r="E95" s="54" t="s">
        <v>66</v>
      </c>
      <c r="F95" s="55"/>
      <c r="G95" s="56"/>
      <c r="H95" s="48" t="s">
        <v>113</v>
      </c>
    </row>
    <row r="96" spans="1:8" s="2" customFormat="1" ht="127.5" customHeight="1" x14ac:dyDescent="0.25">
      <c r="A96" s="48"/>
      <c r="B96" s="49"/>
      <c r="C96" s="48"/>
      <c r="D96" s="53"/>
      <c r="E96" s="57"/>
      <c r="F96" s="58"/>
      <c r="G96" s="59"/>
      <c r="H96" s="48"/>
    </row>
    <row r="97" spans="1:8" s="2" customFormat="1" ht="31.5" x14ac:dyDescent="0.25">
      <c r="A97" s="11"/>
      <c r="B97" s="22"/>
      <c r="C97" s="23"/>
      <c r="D97" s="23"/>
      <c r="E97" s="24" t="s">
        <v>67</v>
      </c>
      <c r="F97" s="24" t="s">
        <v>68</v>
      </c>
      <c r="G97" s="24" t="s">
        <v>69</v>
      </c>
      <c r="H97" s="24" t="s">
        <v>70</v>
      </c>
    </row>
    <row r="98" spans="1:8" s="2" customFormat="1" x14ac:dyDescent="0.25">
      <c r="A98" s="11">
        <v>1</v>
      </c>
      <c r="B98" s="24">
        <v>2</v>
      </c>
      <c r="C98" s="24">
        <v>3</v>
      </c>
      <c r="D98" s="24">
        <v>4</v>
      </c>
      <c r="E98" s="24">
        <v>5</v>
      </c>
      <c r="F98" s="24">
        <v>6</v>
      </c>
      <c r="G98" s="24">
        <v>7</v>
      </c>
      <c r="H98" s="24">
        <v>8</v>
      </c>
    </row>
    <row r="99" spans="1:8" ht="37.5" customHeight="1" x14ac:dyDescent="0.25">
      <c r="A99" s="5"/>
      <c r="B99" s="5" t="s">
        <v>51</v>
      </c>
      <c r="C99" s="7">
        <v>439.25</v>
      </c>
      <c r="D99" s="10">
        <f>C99</f>
        <v>439.25</v>
      </c>
      <c r="E99" s="10">
        <v>439.25</v>
      </c>
      <c r="F99" s="10">
        <v>48.81</v>
      </c>
      <c r="G99" s="17">
        <f>E99+F99</f>
        <v>488.06</v>
      </c>
      <c r="H99" s="12">
        <f>E99-D99</f>
        <v>0</v>
      </c>
    </row>
    <row r="100" spans="1:8" ht="35.25" customHeight="1" x14ac:dyDescent="0.25">
      <c r="A100" s="8"/>
      <c r="B100" s="16" t="s">
        <v>33</v>
      </c>
      <c r="C100" s="7">
        <v>32.520000000000003</v>
      </c>
      <c r="D100" s="10">
        <f t="shared" ref="D100" si="35">C100</f>
        <v>32.520000000000003</v>
      </c>
      <c r="E100" s="10">
        <v>32.520000000000003</v>
      </c>
      <c r="F100" s="10">
        <v>3.61</v>
      </c>
      <c r="G100" s="17">
        <f t="shared" ref="G100:G104" si="36">E100+F100</f>
        <v>36.130000000000003</v>
      </c>
      <c r="H100" s="12">
        <f t="shared" ref="H100:H104" si="37">E100-D100</f>
        <v>0</v>
      </c>
    </row>
    <row r="101" spans="1:8" x14ac:dyDescent="0.25">
      <c r="A101" s="8"/>
      <c r="B101" s="16" t="s">
        <v>77</v>
      </c>
      <c r="C101" s="18">
        <v>0</v>
      </c>
      <c r="D101" s="10">
        <v>1.51</v>
      </c>
      <c r="E101" s="10">
        <v>0</v>
      </c>
      <c r="F101" s="10">
        <v>0</v>
      </c>
      <c r="G101" s="17">
        <f t="shared" ref="G101" si="38">E101+F101</f>
        <v>0</v>
      </c>
      <c r="H101" s="12">
        <f t="shared" ref="H101" si="39">E101-D101</f>
        <v>-1.51</v>
      </c>
    </row>
    <row r="102" spans="1:8" x14ac:dyDescent="0.25">
      <c r="A102" s="8"/>
      <c r="B102" s="13" t="s">
        <v>58</v>
      </c>
      <c r="C102" s="7">
        <v>1000</v>
      </c>
      <c r="D102" s="10">
        <f t="shared" ref="D102" si="40">C102</f>
        <v>1000</v>
      </c>
      <c r="E102" s="10">
        <v>1000</v>
      </c>
      <c r="F102" s="10">
        <v>111.12</v>
      </c>
      <c r="G102" s="17">
        <f>E102+F102</f>
        <v>1111.1199999999999</v>
      </c>
      <c r="H102" s="12">
        <f>E102-D102</f>
        <v>0</v>
      </c>
    </row>
    <row r="103" spans="1:8" x14ac:dyDescent="0.25">
      <c r="A103" s="8"/>
      <c r="B103" s="13" t="s">
        <v>78</v>
      </c>
      <c r="C103" s="18">
        <v>0</v>
      </c>
      <c r="D103" s="10">
        <v>0.05</v>
      </c>
      <c r="E103" s="10">
        <v>0</v>
      </c>
      <c r="F103" s="10">
        <v>0</v>
      </c>
      <c r="G103" s="17">
        <f>E103+F103</f>
        <v>0</v>
      </c>
      <c r="H103" s="12">
        <f>E103-D103</f>
        <v>-0.05</v>
      </c>
    </row>
    <row r="104" spans="1:8" ht="31.5" x14ac:dyDescent="0.25">
      <c r="A104" s="5"/>
      <c r="B104" s="13" t="s">
        <v>34</v>
      </c>
      <c r="C104" s="7">
        <v>245.69</v>
      </c>
      <c r="D104" s="6">
        <f t="shared" ref="D104" si="41">C104</f>
        <v>245.69</v>
      </c>
      <c r="E104" s="6">
        <v>64</v>
      </c>
      <c r="F104" s="6">
        <v>7.11</v>
      </c>
      <c r="G104" s="17">
        <f t="shared" si="36"/>
        <v>71.11</v>
      </c>
      <c r="H104" s="12">
        <f t="shared" si="37"/>
        <v>-181.69</v>
      </c>
    </row>
    <row r="105" spans="1:8" ht="31.5" x14ac:dyDescent="0.25">
      <c r="A105" s="5"/>
      <c r="B105" s="5" t="s">
        <v>52</v>
      </c>
      <c r="C105" s="7">
        <v>7.22</v>
      </c>
      <c r="D105" s="10">
        <f>C105</f>
        <v>7.22</v>
      </c>
      <c r="E105" s="10">
        <v>7.22</v>
      </c>
      <c r="F105" s="10">
        <v>0</v>
      </c>
      <c r="G105" s="17">
        <f>E105+F105</f>
        <v>7.22</v>
      </c>
      <c r="H105" s="12">
        <f>E105-D105</f>
        <v>0</v>
      </c>
    </row>
    <row r="106" spans="1:8" x14ac:dyDescent="0.25">
      <c r="A106" s="5"/>
      <c r="B106" s="13" t="s">
        <v>60</v>
      </c>
      <c r="C106" s="7">
        <v>17368.099999999999</v>
      </c>
      <c r="D106" s="6">
        <v>15567.66</v>
      </c>
      <c r="E106" s="6">
        <v>20261.53</v>
      </c>
      <c r="F106" s="6">
        <v>0</v>
      </c>
      <c r="G106" s="17">
        <f>E106+F106</f>
        <v>20261.53</v>
      </c>
      <c r="H106" s="12">
        <f>E106-D106</f>
        <v>4693.869999999999</v>
      </c>
    </row>
    <row r="107" spans="1:8" x14ac:dyDescent="0.25">
      <c r="A107" s="5"/>
      <c r="B107" s="13" t="s">
        <v>79</v>
      </c>
      <c r="C107" s="18">
        <v>5020.1099999999997</v>
      </c>
      <c r="D107" s="6">
        <v>5020.1099999999997</v>
      </c>
      <c r="E107" s="6">
        <v>6051.28</v>
      </c>
      <c r="F107" s="6">
        <v>0</v>
      </c>
      <c r="G107" s="17">
        <f>E107+F107</f>
        <v>6051.28</v>
      </c>
      <c r="H107" s="12">
        <f>E107-D107</f>
        <v>1031.17</v>
      </c>
    </row>
    <row r="108" spans="1:8" x14ac:dyDescent="0.25">
      <c r="A108" s="5"/>
      <c r="B108" s="13" t="s">
        <v>61</v>
      </c>
      <c r="C108" s="7">
        <v>4609</v>
      </c>
      <c r="D108" s="6">
        <v>4609</v>
      </c>
      <c r="E108" s="6">
        <v>480.17</v>
      </c>
      <c r="F108" s="6">
        <v>1394.41</v>
      </c>
      <c r="G108" s="17">
        <f t="shared" ref="G108" si="42">E108+F108</f>
        <v>1874.5800000000002</v>
      </c>
      <c r="H108" s="12">
        <f t="shared" ref="H108" si="43">E108-D108</f>
        <v>-4128.83</v>
      </c>
    </row>
    <row r="109" spans="1:8" x14ac:dyDescent="0.25">
      <c r="A109" s="5"/>
      <c r="B109" s="13" t="s">
        <v>82</v>
      </c>
      <c r="C109" s="7">
        <v>0</v>
      </c>
      <c r="D109" s="6">
        <v>0</v>
      </c>
      <c r="E109" s="6">
        <v>9.14</v>
      </c>
      <c r="F109" s="6">
        <v>0</v>
      </c>
      <c r="G109" s="17">
        <f>E109+F109</f>
        <v>9.14</v>
      </c>
      <c r="H109" s="12">
        <f>E109-D109</f>
        <v>9.14</v>
      </c>
    </row>
    <row r="110" spans="1:8" x14ac:dyDescent="0.25">
      <c r="A110" s="5"/>
      <c r="B110" s="13" t="s">
        <v>83</v>
      </c>
      <c r="C110" s="7">
        <v>0</v>
      </c>
      <c r="D110" s="6">
        <v>0</v>
      </c>
      <c r="E110" s="6">
        <v>1552.37</v>
      </c>
      <c r="F110" s="6">
        <v>0</v>
      </c>
      <c r="G110" s="17">
        <f>E110+F110</f>
        <v>1552.37</v>
      </c>
      <c r="H110" s="12">
        <f>E110-D110</f>
        <v>1552.37</v>
      </c>
    </row>
    <row r="111" spans="1:8" ht="8.25" customHeight="1" x14ac:dyDescent="0.25">
      <c r="A111" s="42"/>
      <c r="B111" s="43"/>
      <c r="C111" s="44"/>
      <c r="D111" s="45"/>
      <c r="E111" s="45"/>
      <c r="F111" s="45"/>
      <c r="G111" s="46"/>
      <c r="H111" s="47"/>
    </row>
    <row r="112" spans="1:8" ht="13.5" customHeight="1" x14ac:dyDescent="0.25">
      <c r="A112" s="62" t="s">
        <v>0</v>
      </c>
      <c r="B112" s="62"/>
      <c r="C112" s="62"/>
      <c r="D112" s="62"/>
      <c r="E112" s="62"/>
      <c r="F112" s="62"/>
      <c r="G112" s="62"/>
      <c r="H112" s="62"/>
    </row>
    <row r="113" spans="1:8" s="2" customFormat="1" x14ac:dyDescent="0.25">
      <c r="A113" s="26"/>
      <c r="B113" s="60" t="s">
        <v>71</v>
      </c>
      <c r="C113" s="60"/>
      <c r="D113" s="61"/>
      <c r="E113" s="61"/>
      <c r="F113" s="61"/>
      <c r="G113" s="61"/>
      <c r="H113" s="61"/>
    </row>
    <row r="114" spans="1:8" s="2" customFormat="1" ht="15.75" customHeight="1" x14ac:dyDescent="0.25">
      <c r="A114" s="48" t="s">
        <v>80</v>
      </c>
      <c r="B114" s="49" t="s">
        <v>63</v>
      </c>
      <c r="C114" s="48" t="s">
        <v>64</v>
      </c>
      <c r="D114" s="52" t="s">
        <v>65</v>
      </c>
      <c r="E114" s="54" t="s">
        <v>66</v>
      </c>
      <c r="F114" s="55"/>
      <c r="G114" s="56"/>
      <c r="H114" s="48" t="s">
        <v>113</v>
      </c>
    </row>
    <row r="115" spans="1:8" s="2" customFormat="1" ht="127.5" customHeight="1" x14ac:dyDescent="0.25">
      <c r="A115" s="48"/>
      <c r="B115" s="49"/>
      <c r="C115" s="48"/>
      <c r="D115" s="53"/>
      <c r="E115" s="57"/>
      <c r="F115" s="58"/>
      <c r="G115" s="59"/>
      <c r="H115" s="48"/>
    </row>
    <row r="116" spans="1:8" s="2" customFormat="1" ht="31.5" x14ac:dyDescent="0.25">
      <c r="A116" s="11"/>
      <c r="B116" s="22"/>
      <c r="C116" s="23"/>
      <c r="D116" s="23"/>
      <c r="E116" s="24" t="s">
        <v>67</v>
      </c>
      <c r="F116" s="24" t="s">
        <v>68</v>
      </c>
      <c r="G116" s="24" t="s">
        <v>69</v>
      </c>
      <c r="H116" s="24" t="s">
        <v>70</v>
      </c>
    </row>
    <row r="117" spans="1:8" s="2" customFormat="1" x14ac:dyDescent="0.25">
      <c r="A117" s="11">
        <v>1</v>
      </c>
      <c r="B117" s="24">
        <v>2</v>
      </c>
      <c r="C117" s="24">
        <v>3</v>
      </c>
      <c r="D117" s="24">
        <v>4</v>
      </c>
      <c r="E117" s="24">
        <v>5</v>
      </c>
      <c r="F117" s="24">
        <v>6</v>
      </c>
      <c r="G117" s="24">
        <v>7</v>
      </c>
      <c r="H117" s="24">
        <v>8</v>
      </c>
    </row>
    <row r="118" spans="1:8" x14ac:dyDescent="0.25">
      <c r="A118" s="5"/>
      <c r="B118" s="13" t="s">
        <v>84</v>
      </c>
      <c r="C118" s="7">
        <v>0</v>
      </c>
      <c r="D118" s="6">
        <v>0</v>
      </c>
      <c r="E118" s="6">
        <v>45.62</v>
      </c>
      <c r="F118" s="6">
        <v>105.07</v>
      </c>
      <c r="G118" s="17">
        <f t="shared" ref="G118:G143" si="44">E118+F118</f>
        <v>150.69</v>
      </c>
      <c r="H118" s="12">
        <f t="shared" ref="H118:H143" si="45">E118-D118</f>
        <v>45.62</v>
      </c>
    </row>
    <row r="119" spans="1:8" x14ac:dyDescent="0.25">
      <c r="A119" s="5"/>
      <c r="B119" s="13" t="s">
        <v>85</v>
      </c>
      <c r="C119" s="7">
        <v>0</v>
      </c>
      <c r="D119" s="6">
        <v>0</v>
      </c>
      <c r="E119" s="6">
        <v>291.88</v>
      </c>
      <c r="F119" s="6">
        <v>32.43</v>
      </c>
      <c r="G119" s="17">
        <f t="shared" si="44"/>
        <v>324.31</v>
      </c>
      <c r="H119" s="12">
        <f t="shared" si="45"/>
        <v>291.88</v>
      </c>
    </row>
    <row r="120" spans="1:8" ht="31.5" x14ac:dyDescent="0.25">
      <c r="A120" s="5"/>
      <c r="B120" s="13" t="s">
        <v>86</v>
      </c>
      <c r="C120" s="7">
        <v>0</v>
      </c>
      <c r="D120" s="6">
        <v>0</v>
      </c>
      <c r="E120" s="6">
        <v>1.64</v>
      </c>
      <c r="F120" s="6">
        <v>0</v>
      </c>
      <c r="G120" s="17">
        <f t="shared" si="44"/>
        <v>1.64</v>
      </c>
      <c r="H120" s="12">
        <f t="shared" si="45"/>
        <v>1.64</v>
      </c>
    </row>
    <row r="121" spans="1:8" x14ac:dyDescent="0.25">
      <c r="A121" s="5"/>
      <c r="B121" s="13" t="s">
        <v>87</v>
      </c>
      <c r="C121" s="7">
        <v>0</v>
      </c>
      <c r="D121" s="6">
        <v>0</v>
      </c>
      <c r="E121" s="6">
        <v>68.5</v>
      </c>
      <c r="F121" s="6">
        <v>15.62</v>
      </c>
      <c r="G121" s="17">
        <f t="shared" si="44"/>
        <v>84.12</v>
      </c>
      <c r="H121" s="12">
        <f t="shared" si="45"/>
        <v>68.5</v>
      </c>
    </row>
    <row r="122" spans="1:8" x14ac:dyDescent="0.25">
      <c r="A122" s="5"/>
      <c r="B122" s="13" t="s">
        <v>88</v>
      </c>
      <c r="C122" s="7">
        <v>0</v>
      </c>
      <c r="D122" s="6">
        <v>0</v>
      </c>
      <c r="E122" s="6">
        <v>20</v>
      </c>
      <c r="F122" s="6">
        <v>140</v>
      </c>
      <c r="G122" s="17">
        <f t="shared" si="44"/>
        <v>160</v>
      </c>
      <c r="H122" s="12">
        <f t="shared" si="45"/>
        <v>20</v>
      </c>
    </row>
    <row r="123" spans="1:8" x14ac:dyDescent="0.25">
      <c r="A123" s="5"/>
      <c r="B123" s="13" t="s">
        <v>89</v>
      </c>
      <c r="C123" s="7">
        <v>0</v>
      </c>
      <c r="D123" s="6">
        <v>0</v>
      </c>
      <c r="E123" s="6">
        <v>2994.99</v>
      </c>
      <c r="F123" s="6">
        <v>337.77</v>
      </c>
      <c r="G123" s="17">
        <f t="shared" si="44"/>
        <v>3332.7599999999998</v>
      </c>
      <c r="H123" s="12">
        <f t="shared" si="45"/>
        <v>2994.99</v>
      </c>
    </row>
    <row r="124" spans="1:8" x14ac:dyDescent="0.25">
      <c r="A124" s="5"/>
      <c r="B124" s="13" t="s">
        <v>90</v>
      </c>
      <c r="C124" s="7">
        <v>0</v>
      </c>
      <c r="D124" s="6">
        <v>0</v>
      </c>
      <c r="E124" s="6">
        <v>1201.23</v>
      </c>
      <c r="F124" s="6">
        <v>155.26</v>
      </c>
      <c r="G124" s="17">
        <f t="shared" si="44"/>
        <v>1356.49</v>
      </c>
      <c r="H124" s="12">
        <f t="shared" si="45"/>
        <v>1201.23</v>
      </c>
    </row>
    <row r="125" spans="1:8" x14ac:dyDescent="0.25">
      <c r="A125" s="5"/>
      <c r="B125" s="13" t="s">
        <v>91</v>
      </c>
      <c r="C125" s="7">
        <v>0</v>
      </c>
      <c r="D125" s="6">
        <v>0</v>
      </c>
      <c r="E125" s="6">
        <v>170</v>
      </c>
      <c r="F125" s="6">
        <v>18.899999999999999</v>
      </c>
      <c r="G125" s="17">
        <f t="shared" si="44"/>
        <v>188.9</v>
      </c>
      <c r="H125" s="12">
        <f t="shared" si="45"/>
        <v>170</v>
      </c>
    </row>
    <row r="126" spans="1:8" ht="31.5" x14ac:dyDescent="0.25">
      <c r="A126" s="5"/>
      <c r="B126" s="13" t="s">
        <v>92</v>
      </c>
      <c r="C126" s="7">
        <v>0</v>
      </c>
      <c r="D126" s="6">
        <v>0</v>
      </c>
      <c r="E126" s="6">
        <v>2117.6</v>
      </c>
      <c r="F126" s="6">
        <v>235.3</v>
      </c>
      <c r="G126" s="17">
        <f t="shared" si="44"/>
        <v>2352.9</v>
      </c>
      <c r="H126" s="12">
        <f t="shared" si="45"/>
        <v>2117.6</v>
      </c>
    </row>
    <row r="127" spans="1:8" x14ac:dyDescent="0.25">
      <c r="A127" s="5"/>
      <c r="B127" s="13" t="s">
        <v>93</v>
      </c>
      <c r="C127" s="7">
        <v>0</v>
      </c>
      <c r="D127" s="6">
        <v>0</v>
      </c>
      <c r="E127" s="6">
        <v>573.29</v>
      </c>
      <c r="F127" s="6">
        <v>570.49</v>
      </c>
      <c r="G127" s="17">
        <f t="shared" ref="G127:G131" si="46">E127+F127</f>
        <v>1143.78</v>
      </c>
      <c r="H127" s="12">
        <f t="shared" ref="H127:H131" si="47">E127-D127</f>
        <v>573.29</v>
      </c>
    </row>
    <row r="128" spans="1:8" x14ac:dyDescent="0.25">
      <c r="A128" s="5"/>
      <c r="B128" s="13" t="s">
        <v>94</v>
      </c>
      <c r="C128" s="7">
        <v>0</v>
      </c>
      <c r="D128" s="6">
        <v>0</v>
      </c>
      <c r="E128" s="6">
        <v>4000.54</v>
      </c>
      <c r="F128" s="6">
        <v>444.51</v>
      </c>
      <c r="G128" s="17">
        <f t="shared" si="46"/>
        <v>4445.05</v>
      </c>
      <c r="H128" s="12">
        <f t="shared" si="47"/>
        <v>4000.54</v>
      </c>
    </row>
    <row r="129" spans="1:8" x14ac:dyDescent="0.25">
      <c r="A129" s="5"/>
      <c r="B129" s="13" t="s">
        <v>95</v>
      </c>
      <c r="C129" s="7">
        <v>0</v>
      </c>
      <c r="D129" s="6">
        <v>0</v>
      </c>
      <c r="E129" s="6">
        <v>629.01</v>
      </c>
      <c r="F129" s="6">
        <v>67.22</v>
      </c>
      <c r="G129" s="17">
        <f t="shared" si="46"/>
        <v>696.23</v>
      </c>
      <c r="H129" s="12">
        <f t="shared" si="47"/>
        <v>629.01</v>
      </c>
    </row>
    <row r="130" spans="1:8" x14ac:dyDescent="0.25">
      <c r="A130" s="5"/>
      <c r="B130" s="13" t="s">
        <v>96</v>
      </c>
      <c r="C130" s="7">
        <v>0</v>
      </c>
      <c r="D130" s="6">
        <v>0</v>
      </c>
      <c r="E130" s="6">
        <v>20.260000000000002</v>
      </c>
      <c r="F130" s="6">
        <v>2.2400000000000002</v>
      </c>
      <c r="G130" s="17">
        <f t="shared" si="46"/>
        <v>22.5</v>
      </c>
      <c r="H130" s="12">
        <f t="shared" si="47"/>
        <v>20.260000000000002</v>
      </c>
    </row>
    <row r="131" spans="1:8" x14ac:dyDescent="0.25">
      <c r="A131" s="5"/>
      <c r="B131" s="13" t="s">
        <v>97</v>
      </c>
      <c r="C131" s="7">
        <v>0</v>
      </c>
      <c r="D131" s="6">
        <v>0</v>
      </c>
      <c r="E131" s="6">
        <v>1974.98</v>
      </c>
      <c r="F131" s="6">
        <v>219.58</v>
      </c>
      <c r="G131" s="17">
        <f t="shared" si="46"/>
        <v>2194.56</v>
      </c>
      <c r="H131" s="12">
        <f t="shared" si="47"/>
        <v>1974.98</v>
      </c>
    </row>
    <row r="132" spans="1:8" x14ac:dyDescent="0.25">
      <c r="A132" s="36"/>
      <c r="B132" s="37"/>
      <c r="C132" s="38"/>
      <c r="D132" s="39"/>
      <c r="E132" s="39"/>
      <c r="F132" s="39"/>
      <c r="G132" s="40"/>
      <c r="H132" s="41"/>
    </row>
    <row r="133" spans="1:8" ht="13.5" customHeight="1" x14ac:dyDescent="0.25">
      <c r="A133" s="62" t="s">
        <v>0</v>
      </c>
      <c r="B133" s="62"/>
      <c r="C133" s="62"/>
      <c r="D133" s="62"/>
      <c r="E133" s="62"/>
      <c r="F133" s="62"/>
      <c r="G133" s="62"/>
      <c r="H133" s="62"/>
    </row>
    <row r="134" spans="1:8" s="2" customFormat="1" x14ac:dyDescent="0.25">
      <c r="A134" s="33"/>
      <c r="B134" s="60" t="s">
        <v>71</v>
      </c>
      <c r="C134" s="60"/>
      <c r="D134" s="61"/>
      <c r="E134" s="61"/>
      <c r="F134" s="61"/>
      <c r="G134" s="61"/>
      <c r="H134" s="61"/>
    </row>
    <row r="135" spans="1:8" s="2" customFormat="1" ht="15.75" customHeight="1" x14ac:dyDescent="0.25">
      <c r="A135" s="48" t="s">
        <v>80</v>
      </c>
      <c r="B135" s="49" t="s">
        <v>63</v>
      </c>
      <c r="C135" s="48" t="s">
        <v>64</v>
      </c>
      <c r="D135" s="52" t="s">
        <v>65</v>
      </c>
      <c r="E135" s="54" t="s">
        <v>66</v>
      </c>
      <c r="F135" s="55"/>
      <c r="G135" s="56"/>
      <c r="H135" s="48" t="s">
        <v>113</v>
      </c>
    </row>
    <row r="136" spans="1:8" s="2" customFormat="1" ht="127.5" customHeight="1" x14ac:dyDescent="0.25">
      <c r="A136" s="48"/>
      <c r="B136" s="49"/>
      <c r="C136" s="48"/>
      <c r="D136" s="53"/>
      <c r="E136" s="57"/>
      <c r="F136" s="58"/>
      <c r="G136" s="59"/>
      <c r="H136" s="48"/>
    </row>
    <row r="137" spans="1:8" s="2" customFormat="1" ht="31.5" x14ac:dyDescent="0.25">
      <c r="A137" s="11"/>
      <c r="B137" s="22"/>
      <c r="C137" s="23"/>
      <c r="D137" s="23"/>
      <c r="E137" s="24" t="s">
        <v>67</v>
      </c>
      <c r="F137" s="24" t="s">
        <v>68</v>
      </c>
      <c r="G137" s="24" t="s">
        <v>69</v>
      </c>
      <c r="H137" s="24" t="s">
        <v>70</v>
      </c>
    </row>
    <row r="138" spans="1:8" s="2" customFormat="1" x14ac:dyDescent="0.25">
      <c r="A138" s="11">
        <v>1</v>
      </c>
      <c r="B138" s="24">
        <v>2</v>
      </c>
      <c r="C138" s="24">
        <v>3</v>
      </c>
      <c r="D138" s="24">
        <v>4</v>
      </c>
      <c r="E138" s="24">
        <v>5</v>
      </c>
      <c r="F138" s="24">
        <v>6</v>
      </c>
      <c r="G138" s="24">
        <v>7</v>
      </c>
      <c r="H138" s="24">
        <v>8</v>
      </c>
    </row>
    <row r="139" spans="1:8" ht="31.5" x14ac:dyDescent="0.25">
      <c r="A139" s="5"/>
      <c r="B139" s="13" t="s">
        <v>98</v>
      </c>
      <c r="C139" s="7">
        <v>0</v>
      </c>
      <c r="D139" s="6">
        <v>0</v>
      </c>
      <c r="E139" s="6">
        <v>11280.1</v>
      </c>
      <c r="F139" s="6">
        <v>1011.4</v>
      </c>
      <c r="G139" s="17">
        <f t="shared" si="44"/>
        <v>12291.5</v>
      </c>
      <c r="H139" s="12">
        <f t="shared" si="45"/>
        <v>11280.1</v>
      </c>
    </row>
    <row r="140" spans="1:8" x14ac:dyDescent="0.25">
      <c r="A140" s="5"/>
      <c r="B140" s="13" t="s">
        <v>99</v>
      </c>
      <c r="C140" s="7">
        <v>0</v>
      </c>
      <c r="D140" s="6">
        <v>0</v>
      </c>
      <c r="E140" s="6">
        <v>728.1</v>
      </c>
      <c r="F140" s="6">
        <v>67451.5</v>
      </c>
      <c r="G140" s="17">
        <f t="shared" si="44"/>
        <v>68179.600000000006</v>
      </c>
      <c r="H140" s="12">
        <f t="shared" si="45"/>
        <v>728.1</v>
      </c>
    </row>
    <row r="141" spans="1:8" x14ac:dyDescent="0.25">
      <c r="A141" s="5"/>
      <c r="B141" s="13" t="s">
        <v>100</v>
      </c>
      <c r="C141" s="7">
        <v>0</v>
      </c>
      <c r="D141" s="6">
        <v>0</v>
      </c>
      <c r="E141" s="6">
        <v>121.36</v>
      </c>
      <c r="F141" s="6">
        <v>1036.44</v>
      </c>
      <c r="G141" s="17">
        <f t="shared" si="44"/>
        <v>1157.8</v>
      </c>
      <c r="H141" s="12">
        <f t="shared" si="45"/>
        <v>121.36</v>
      </c>
    </row>
    <row r="142" spans="1:8" x14ac:dyDescent="0.25">
      <c r="A142" s="5"/>
      <c r="B142" s="13" t="s">
        <v>101</v>
      </c>
      <c r="C142" s="7">
        <v>0</v>
      </c>
      <c r="D142" s="6">
        <v>0</v>
      </c>
      <c r="E142" s="6">
        <v>2700</v>
      </c>
      <c r="F142" s="6">
        <v>383.33</v>
      </c>
      <c r="G142" s="17">
        <f t="shared" si="44"/>
        <v>3083.33</v>
      </c>
      <c r="H142" s="12">
        <f t="shared" si="45"/>
        <v>2700</v>
      </c>
    </row>
    <row r="143" spans="1:8" x14ac:dyDescent="0.25">
      <c r="A143" s="5"/>
      <c r="B143" s="13" t="s">
        <v>107</v>
      </c>
      <c r="C143" s="7">
        <v>0</v>
      </c>
      <c r="D143" s="6">
        <v>0</v>
      </c>
      <c r="E143" s="6">
        <v>1319.33</v>
      </c>
      <c r="F143" s="6">
        <v>179.34</v>
      </c>
      <c r="G143" s="17">
        <f t="shared" si="44"/>
        <v>1498.6699999999998</v>
      </c>
      <c r="H143" s="12">
        <f t="shared" si="45"/>
        <v>1319.33</v>
      </c>
    </row>
    <row r="144" spans="1:8" x14ac:dyDescent="0.25">
      <c r="A144" s="3"/>
      <c r="B144" s="15" t="s">
        <v>11</v>
      </c>
      <c r="C144" s="34" t="s">
        <v>104</v>
      </c>
      <c r="D144" s="34" t="s">
        <v>105</v>
      </c>
      <c r="E144" s="31" t="s">
        <v>108</v>
      </c>
      <c r="F144" s="31" t="s">
        <v>109</v>
      </c>
      <c r="G144" s="31">
        <f>G143+G142+G141+G140+G139+G131+G130+G129+G128+G127+G126+G125+G124+G123+G122+G121+G120+G119+G118+G110+G109+G108+G107+G106+G105+G104+G103+G102+G101+G100+G99+G91+G90+G89+G88+G87+G86+G85+G84+G83+G82+G81+G80+G79+G72+G71+G70+G69+G68+G67+G66+G65+G64+G63+G62+G55+G54+G53+G52+G51+G50+G49+G48+G47+G46+G45+G44+G43+G36+G35+G34+G33+G32+G31+G30+G29+G28+G27+G26+G25+G18+G17+G16+G15+G14+G13+G12+G11+G10+G9+G8+G7</f>
        <v>388323.59000000014</v>
      </c>
      <c r="H144" s="32" t="s">
        <v>103</v>
      </c>
    </row>
    <row r="149" spans="2:5" x14ac:dyDescent="0.25">
      <c r="B149" s="35" t="s">
        <v>106</v>
      </c>
    </row>
    <row r="150" spans="2:5" x14ac:dyDescent="0.25">
      <c r="B150" s="63" t="s">
        <v>110</v>
      </c>
      <c r="C150" s="63"/>
      <c r="D150" s="63"/>
    </row>
    <row r="151" spans="2:5" x14ac:dyDescent="0.25">
      <c r="B151" s="63" t="s">
        <v>111</v>
      </c>
      <c r="C151" s="63"/>
      <c r="D151" s="63"/>
      <c r="E151" s="1" t="s">
        <v>112</v>
      </c>
    </row>
  </sheetData>
  <mergeCells count="66">
    <mergeCell ref="B150:D150"/>
    <mergeCell ref="B151:D151"/>
    <mergeCell ref="A133:H133"/>
    <mergeCell ref="B134:H134"/>
    <mergeCell ref="A135:A136"/>
    <mergeCell ref="B135:B136"/>
    <mergeCell ref="C135:C136"/>
    <mergeCell ref="D135:D136"/>
    <mergeCell ref="E135:G136"/>
    <mergeCell ref="H135:H136"/>
    <mergeCell ref="C114:C115"/>
    <mergeCell ref="D114:D115"/>
    <mergeCell ref="E114:G115"/>
    <mergeCell ref="H114:H115"/>
    <mergeCell ref="A56:H56"/>
    <mergeCell ref="A93:H93"/>
    <mergeCell ref="A73:H73"/>
    <mergeCell ref="B57:H57"/>
    <mergeCell ref="A58:A59"/>
    <mergeCell ref="B58:B59"/>
    <mergeCell ref="C58:C59"/>
    <mergeCell ref="D58:D59"/>
    <mergeCell ref="E58:G59"/>
    <mergeCell ref="H58:H59"/>
    <mergeCell ref="B74:H74"/>
    <mergeCell ref="A112:H112"/>
    <mergeCell ref="B113:H113"/>
    <mergeCell ref="A114:A115"/>
    <mergeCell ref="B114:B115"/>
    <mergeCell ref="A1:H1"/>
    <mergeCell ref="A19:H19"/>
    <mergeCell ref="A37:H37"/>
    <mergeCell ref="B20:H20"/>
    <mergeCell ref="A21:A22"/>
    <mergeCell ref="B21:B22"/>
    <mergeCell ref="C21:C22"/>
    <mergeCell ref="D21:D22"/>
    <mergeCell ref="B2:H2"/>
    <mergeCell ref="A3:A4"/>
    <mergeCell ref="B3:B4"/>
    <mergeCell ref="C3:C4"/>
    <mergeCell ref="D3:D4"/>
    <mergeCell ref="D39:D40"/>
    <mergeCell ref="E39:G40"/>
    <mergeCell ref="E3:G4"/>
    <mergeCell ref="H3:H4"/>
    <mergeCell ref="E21:G22"/>
    <mergeCell ref="H21:H22"/>
    <mergeCell ref="B38:H38"/>
    <mergeCell ref="H39:H40"/>
    <mergeCell ref="A39:A40"/>
    <mergeCell ref="B39:B40"/>
    <mergeCell ref="H75:H76"/>
    <mergeCell ref="B94:H94"/>
    <mergeCell ref="A95:A96"/>
    <mergeCell ref="B95:B96"/>
    <mergeCell ref="C95:C96"/>
    <mergeCell ref="D95:D96"/>
    <mergeCell ref="E95:G96"/>
    <mergeCell ref="H95:H96"/>
    <mergeCell ref="A75:A76"/>
    <mergeCell ref="B75:B76"/>
    <mergeCell ref="C75:C76"/>
    <mergeCell ref="D75:D76"/>
    <mergeCell ref="E75:G76"/>
    <mergeCell ref="C39:C40"/>
  </mergeCells>
  <printOptions horizontalCentered="1"/>
  <pageMargins left="0.39370078740157483" right="0.39370078740157483" top="0.82677165354330717" bottom="0.74803149606299213" header="0.51181102362204722" footer="0.31496062992125984"/>
  <pageSetup paperSize="9" firstPageNumber="151" orientation="landscape" useFirstPageNumber="1" r:id="rId1"/>
  <headerFooter>
    <oddHeader>&amp;C&amp;"Times New Roman,Regular"&amp;12&amp;P</oddHeader>
    <oddFooter>&amp;L&amp;"Times New Roman,Italic"&amp;10 1. Scheme Nos. not available in the State Budget documents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2025-01-24T05:51:35Z</dcterms:modified>
</cp:coreProperties>
</file>